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4240" windowHeight="13740" tabRatio="759" activeTab="0"/>
  </bookViews>
  <sheets>
    <sheet name="I.liga výsledky" sheetId="1" r:id="rId1"/>
    <sheet name="II.liga výsledky" sheetId="2" r:id="rId2"/>
    <sheet name="III.liga výsledky" sheetId="3" r:id="rId3"/>
    <sheet name="IV. liga výsledky" sheetId="4" r:id="rId4"/>
  </sheets>
  <definedNames>
    <definedName name="_xlnm.Print_Area" localSheetId="0">'I.liga výsledky'!$A$1:$BN$57</definedName>
    <definedName name="_xlnm.Print_Area" localSheetId="1">'II.liga výsledky'!$A$1:$BN$57</definedName>
    <definedName name="_xlnm.Print_Area" localSheetId="2">'III.liga výsledky'!$A$1:$BN$57</definedName>
    <definedName name="_xlnm.Print_Area" localSheetId="3">'IV. liga výsledky'!$A$1:$BN$57</definedName>
  </definedNames>
  <calcPr fullCalcOnLoad="1"/>
</workbook>
</file>

<file path=xl/sharedStrings.xml><?xml version="1.0" encoding="utf-8"?>
<sst xmlns="http://schemas.openxmlformats.org/spreadsheetml/2006/main" count="465" uniqueCount="102">
  <si>
    <t>REKREAČNÍ TENIS</t>
  </si>
  <si>
    <t xml:space="preserve">K O N E Č N Á     T A B U L K A </t>
  </si>
  <si>
    <t>IV. liga</t>
  </si>
  <si>
    <t>ZÁPASY</t>
  </si>
  <si>
    <t xml:space="preserve">BODY </t>
  </si>
  <si>
    <t>VÝSLEDNÉ SKORE</t>
  </si>
  <si>
    <t>KRITERIUM</t>
  </si>
  <si>
    <t>POŘADÍ</t>
  </si>
  <si>
    <t>S E T Y</t>
  </si>
  <si>
    <t>G A M Y</t>
  </si>
  <si>
    <t>CELKEM</t>
  </si>
  <si>
    <t>UZNÁNO</t>
  </si>
  <si>
    <t>VÝHRY</t>
  </si>
  <si>
    <t>PORÁŽKY</t>
  </si>
  <si>
    <t>ROZDÍL</t>
  </si>
  <si>
    <t>PODÍL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</si>
  <si>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</si>
  <si>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</si>
  <si>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</si>
  <si>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</si>
  <si>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</si>
  <si>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</si>
  <si>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</si>
  <si>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</si>
  <si>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</si>
  <si>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</si>
  <si>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</si>
  <si>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</si>
  <si>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</si>
  <si>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Keřka Jiří</t>
  </si>
  <si>
    <t>Křivan Radomír</t>
  </si>
  <si>
    <t>Kvíčalová Pavlína</t>
  </si>
  <si>
    <t>Müller Radek</t>
  </si>
  <si>
    <t>Sláma Václav</t>
  </si>
  <si>
    <t>Velek Štěpán</t>
  </si>
  <si>
    <t>I. liga</t>
  </si>
  <si>
    <t>Počet hráčů (min.10)</t>
  </si>
  <si>
    <t>II. liga</t>
  </si>
  <si>
    <t>III. liga</t>
  </si>
  <si>
    <t>Formánek Martin</t>
  </si>
  <si>
    <t>Buršík Pavel</t>
  </si>
  <si>
    <t>Cimbura Zdeněk</t>
  </si>
  <si>
    <t>Chmela Václav</t>
  </si>
  <si>
    <t>Jouja Petr</t>
  </si>
  <si>
    <t>Gottstein Otomar</t>
  </si>
  <si>
    <t>Hromádka Milan</t>
  </si>
  <si>
    <t>Kořínek Hubert</t>
  </si>
  <si>
    <t>Kacbunda Libor</t>
  </si>
  <si>
    <t>Jouja Josef</t>
  </si>
  <si>
    <t>Konfršt Jiří</t>
  </si>
  <si>
    <t>Kolář Stanislav</t>
  </si>
  <si>
    <t>Kořen Čestmír</t>
  </si>
  <si>
    <t>Kudlík Aleš</t>
  </si>
  <si>
    <t>Kubička Libor</t>
  </si>
  <si>
    <t>Kutiš Evžen</t>
  </si>
  <si>
    <t>Leipner Petr</t>
  </si>
  <si>
    <t>Marek Ladislav</t>
  </si>
  <si>
    <t>Nejedlý Robert</t>
  </si>
  <si>
    <t>Soucha Břetislav</t>
  </si>
  <si>
    <t>Polanský Lubomír</t>
  </si>
  <si>
    <t>Steiner Jan</t>
  </si>
  <si>
    <t>Trkovský Milan</t>
  </si>
  <si>
    <t>Vala Vítězslav</t>
  </si>
  <si>
    <t>Šandera Tomáš</t>
  </si>
  <si>
    <t>Vala Tomáš</t>
  </si>
  <si>
    <t>Vaněk Libor</t>
  </si>
  <si>
    <t>Trkovský Josef</t>
  </si>
  <si>
    <t>Mádl Petr</t>
  </si>
  <si>
    <t>Zunt Filip</t>
  </si>
  <si>
    <t>Sedláček Ladislav</t>
  </si>
  <si>
    <t>Hauser Milan</t>
  </si>
  <si>
    <t>Beran Jan</t>
  </si>
  <si>
    <t>Rutrle Martin</t>
  </si>
  <si>
    <t>Topinka Václav</t>
  </si>
  <si>
    <t>Brůžek Michal</t>
  </si>
  <si>
    <t>Bína Ludvík</t>
  </si>
  <si>
    <t>Bella Daniel</t>
  </si>
  <si>
    <t>Kubec Libor</t>
  </si>
  <si>
    <t>Ettler Karel</t>
  </si>
  <si>
    <t>Michalec Pavel</t>
  </si>
  <si>
    <t>Králová Jindřiška</t>
  </si>
  <si>
    <t>Kolařík Jiří</t>
  </si>
  <si>
    <t>Horažďovský Ota</t>
  </si>
  <si>
    <t>Topinka Jiří</t>
  </si>
  <si>
    <t>Šefránek Václav st.</t>
  </si>
  <si>
    <t>Šefránek Václav ml.</t>
  </si>
  <si>
    <t>Prošek Vladimír</t>
  </si>
  <si>
    <t>Hladký Jaroslav</t>
  </si>
  <si>
    <t>Smola Aleš</t>
  </si>
  <si>
    <t>Payer David</t>
  </si>
  <si>
    <t>Bašta Miloslav</t>
  </si>
  <si>
    <t>Kupka Antonín</t>
  </si>
  <si>
    <t>V</t>
  </si>
  <si>
    <t>36. ročník</t>
  </si>
  <si>
    <t>Hajný Petr</t>
  </si>
  <si>
    <t>Stříbrský Tomáš</t>
  </si>
  <si>
    <t>Trojáček Vladimír</t>
  </si>
  <si>
    <t>Šimeček Jiří</t>
  </si>
  <si>
    <t>Pokorný Petr</t>
  </si>
  <si>
    <t>P</t>
  </si>
  <si>
    <t>Termann Stanislav</t>
  </si>
  <si>
    <t>0V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</si>
</sst>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</numFmts>
  <fonts count="57">
    <font>
      <sz val="10"/>
      <color theme="1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4"/>
      <name val="Arial"/>
      <family val="2"/>
    </font>
    <font>
      <b/>
      <sz val="28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 CE"/>
      <family val="0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b/>
      <sz val="12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</fills>
  <borders count="8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medium"/>
      <right/>
      <top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double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 style="thin"/>
      <bottom/>
    </border>
    <border>
      <left/>
      <right style="medium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medium"/>
      <right/>
      <top/>
      <bottom style="medium"/>
    </border>
    <border>
      <left style="double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/>
      <bottom style="thin"/>
    </border>
    <border>
      <left style="double"/>
      <right style="thin"/>
      <top/>
      <bottom style="thin"/>
    </border>
    <border>
      <left style="medium"/>
      <right style="medium"/>
      <top/>
      <bottom style="thin"/>
    </border>
    <border>
      <left/>
      <right style="thin"/>
      <top style="thin"/>
      <bottom style="thin"/>
    </border>
    <border>
      <left style="medium"/>
      <right style="medium"/>
      <top style="thin"/>
      <bottom style="thin"/>
    </border>
    <border>
      <left/>
      <right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double"/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double"/>
      <right style="thin"/>
      <top style="thin"/>
      <bottom style="medium"/>
    </border>
    <border>
      <left style="medium"/>
      <right style="medium"/>
      <top style="thin"/>
      <bottom style="medium"/>
    </border>
    <border>
      <left/>
      <right style="medium"/>
      <top style="medium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/>
    </border>
    <border>
      <left/>
      <right style="thin"/>
      <top/>
      <bottom style="medium"/>
    </border>
    <border>
      <left/>
      <right style="thin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double"/>
      <top style="medium"/>
      <bottom/>
    </border>
    <border>
      <left style="medium"/>
      <right style="double"/>
      <top/>
      <bottom/>
    </border>
    <border>
      <left style="medium"/>
      <right style="double"/>
      <top/>
      <bottom style="medium"/>
    </border>
    <border>
      <left style="thin"/>
      <right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/>
      <top/>
      <bottom style="double"/>
    </border>
    <border>
      <left/>
      <right/>
      <top/>
      <bottom style="double"/>
    </border>
    <border>
      <left/>
      <right style="medium"/>
      <top/>
      <bottom style="double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378">
    <xf numFmtId="0" fontId="0" fillId="0" borderId="0" xfId="0" applyAlignment="1">
      <alignment/>
    </xf>
    <xf numFmtId="0" fontId="5" fillId="0" borderId="10" xfId="0" applyFont="1" applyBorder="1" applyAlignment="1">
      <alignment horizontal="center" textRotation="90"/>
    </xf>
    <xf numFmtId="0" fontId="5" fillId="0" borderId="11" xfId="0" applyFont="1" applyBorder="1" applyAlignment="1">
      <alignment horizontal="center" textRotation="90"/>
    </xf>
    <xf numFmtId="0" fontId="5" fillId="0" borderId="12" xfId="0" applyFont="1" applyBorder="1" applyAlignment="1">
      <alignment horizontal="center" textRotation="90"/>
    </xf>
    <xf numFmtId="0" fontId="5" fillId="0" borderId="13" xfId="0" applyFont="1" applyBorder="1" applyAlignment="1">
      <alignment horizontal="center" textRotation="90"/>
    </xf>
    <xf numFmtId="0" fontId="5" fillId="0" borderId="14" xfId="0" applyFont="1" applyBorder="1" applyAlignment="1">
      <alignment horizontal="center" textRotation="90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1" fontId="9" fillId="33" borderId="34" xfId="0" applyNumberFormat="1" applyFont="1" applyFill="1" applyBorder="1" applyAlignment="1" applyProtection="1">
      <alignment vertical="top" wrapText="1" shrinkToFit="1"/>
      <protection locked="0"/>
    </xf>
    <xf numFmtId="1" fontId="9" fillId="33" borderId="35" xfId="0" applyNumberFormat="1" applyFont="1" applyFill="1" applyBorder="1" applyAlignment="1" applyProtection="1">
      <alignment vertical="top" wrapText="1" shrinkToFit="1"/>
      <protection locked="0"/>
    </xf>
    <xf numFmtId="1" fontId="9" fillId="0" borderId="36" xfId="0" applyNumberFormat="1" applyFont="1" applyBorder="1" applyAlignment="1" applyProtection="1">
      <alignment horizontal="center" vertical="top" wrapText="1" shrinkToFit="1"/>
      <protection/>
    </xf>
    <xf numFmtId="1" fontId="9" fillId="0" borderId="37" xfId="0" applyNumberFormat="1" applyFont="1" applyBorder="1" applyAlignment="1" applyProtection="1">
      <alignment horizontal="center" vertical="top" wrapText="1" shrinkToFit="1"/>
      <protection/>
    </xf>
    <xf numFmtId="1" fontId="5" fillId="34" borderId="38" xfId="0" applyNumberFormat="1" applyFont="1" applyFill="1" applyBorder="1" applyAlignment="1" applyProtection="1">
      <alignment horizontal="center" vertical="top" wrapText="1" shrinkToFit="1"/>
      <protection/>
    </xf>
    <xf numFmtId="1" fontId="5" fillId="34" borderId="39" xfId="0" applyNumberFormat="1" applyFont="1" applyFill="1" applyBorder="1" applyAlignment="1" applyProtection="1">
      <alignment horizontal="center" vertical="top" wrapText="1" shrinkToFit="1"/>
      <protection/>
    </xf>
    <xf numFmtId="1" fontId="9" fillId="0" borderId="40" xfId="0" applyNumberFormat="1" applyFont="1" applyBorder="1" applyAlignment="1" applyProtection="1">
      <alignment horizontal="center" vertical="top" wrapText="1" shrinkToFit="1"/>
      <protection/>
    </xf>
    <xf numFmtId="1" fontId="5" fillId="0" borderId="41" xfId="0" applyNumberFormat="1" applyFont="1" applyBorder="1" applyAlignment="1" applyProtection="1">
      <alignment horizontal="center" vertical="center"/>
      <protection/>
    </xf>
    <xf numFmtId="1" fontId="5" fillId="0" borderId="42" xfId="0" applyNumberFormat="1" applyFont="1" applyBorder="1" applyAlignment="1" applyProtection="1">
      <alignment horizontal="center" vertical="top" wrapText="1" shrinkToFit="1"/>
      <protection/>
    </xf>
    <xf numFmtId="1" fontId="5" fillId="0" borderId="43" xfId="0" applyNumberFormat="1" applyFont="1" applyBorder="1" applyAlignment="1" applyProtection="1">
      <alignment horizontal="center" vertical="center"/>
      <protection locked="0"/>
    </xf>
    <xf numFmtId="1" fontId="9" fillId="33" borderId="18" xfId="0" applyNumberFormat="1" applyFont="1" applyFill="1" applyBorder="1" applyAlignment="1" applyProtection="1">
      <alignment vertical="top" wrapText="1" shrinkToFit="1"/>
      <protection locked="0"/>
    </xf>
    <xf numFmtId="1" fontId="9" fillId="33" borderId="0" xfId="0" applyNumberFormat="1" applyFont="1" applyFill="1" applyBorder="1" applyAlignment="1" applyProtection="1">
      <alignment vertical="top" wrapText="1" shrinkToFit="1"/>
      <protection locked="0"/>
    </xf>
    <xf numFmtId="1" fontId="9" fillId="0" borderId="10" xfId="0" applyNumberFormat="1" applyFont="1" applyBorder="1" applyAlignment="1" applyProtection="1">
      <alignment horizontal="center" vertical="top" wrapText="1" shrinkToFit="1"/>
      <protection/>
    </xf>
    <xf numFmtId="1" fontId="9" fillId="0" borderId="11" xfId="0" applyNumberFormat="1" applyFont="1" applyBorder="1" applyAlignment="1" applyProtection="1">
      <alignment horizontal="center" vertical="top" wrapText="1" shrinkToFit="1"/>
      <protection/>
    </xf>
    <xf numFmtId="1" fontId="5" fillId="34" borderId="12" xfId="0" applyNumberFormat="1" applyFont="1" applyFill="1" applyBorder="1" applyAlignment="1" applyProtection="1">
      <alignment horizontal="center" vertical="top" wrapText="1" shrinkToFit="1"/>
      <protection/>
    </xf>
    <xf numFmtId="1" fontId="5" fillId="34" borderId="14" xfId="0" applyNumberFormat="1" applyFont="1" applyFill="1" applyBorder="1" applyAlignment="1" applyProtection="1">
      <alignment horizontal="center" vertical="top" wrapText="1" shrinkToFit="1"/>
      <protection/>
    </xf>
    <xf numFmtId="1" fontId="9" fillId="0" borderId="44" xfId="0" applyNumberFormat="1" applyFont="1" applyBorder="1" applyAlignment="1" applyProtection="1">
      <alignment horizontal="center" vertical="top" wrapText="1" shrinkToFit="1"/>
      <protection/>
    </xf>
    <xf numFmtId="1" fontId="5" fillId="0" borderId="10" xfId="0" applyNumberFormat="1" applyFont="1" applyBorder="1" applyAlignment="1" applyProtection="1">
      <alignment horizontal="center" vertical="center"/>
      <protection/>
    </xf>
    <xf numFmtId="1" fontId="5" fillId="0" borderId="13" xfId="0" applyNumberFormat="1" applyFont="1" applyBorder="1" applyAlignment="1" applyProtection="1">
      <alignment horizontal="center" vertical="top" wrapText="1" shrinkToFit="1"/>
      <protection/>
    </xf>
    <xf numFmtId="1" fontId="5" fillId="0" borderId="45" xfId="0" applyNumberFormat="1" applyFont="1" applyBorder="1" applyAlignment="1" applyProtection="1">
      <alignment horizontal="center" vertical="center"/>
      <protection locked="0"/>
    </xf>
    <xf numFmtId="1" fontId="9" fillId="33" borderId="29" xfId="0" applyNumberFormat="1" applyFont="1" applyFill="1" applyBorder="1" applyAlignment="1" applyProtection="1">
      <alignment vertical="top" wrapText="1" shrinkToFit="1"/>
      <protection locked="0"/>
    </xf>
    <xf numFmtId="1" fontId="9" fillId="33" borderId="46" xfId="0" applyNumberFormat="1" applyFont="1" applyFill="1" applyBorder="1" applyAlignment="1" applyProtection="1">
      <alignment vertical="top" wrapText="1" shrinkToFit="1"/>
      <protection locked="0"/>
    </xf>
    <xf numFmtId="1" fontId="9" fillId="0" borderId="47" xfId="0" applyNumberFormat="1" applyFont="1" applyBorder="1" applyAlignment="1" applyProtection="1">
      <alignment horizontal="center" vertical="top" wrapText="1" shrinkToFit="1"/>
      <protection/>
    </xf>
    <xf numFmtId="1" fontId="9" fillId="0" borderId="48" xfId="0" applyNumberFormat="1" applyFont="1" applyBorder="1" applyAlignment="1" applyProtection="1">
      <alignment horizontal="center" vertical="top" wrapText="1" shrinkToFit="1"/>
      <protection/>
    </xf>
    <xf numFmtId="1" fontId="5" fillId="35" borderId="49" xfId="0" applyNumberFormat="1" applyFont="1" applyFill="1" applyBorder="1" applyAlignment="1" applyProtection="1">
      <alignment horizontal="center" vertical="top" wrapText="1" shrinkToFit="1"/>
      <protection/>
    </xf>
    <xf numFmtId="1" fontId="5" fillId="35" borderId="50" xfId="0" applyNumberFormat="1" applyFont="1" applyFill="1" applyBorder="1" applyAlignment="1" applyProtection="1">
      <alignment horizontal="center" vertical="top" wrapText="1" shrinkToFit="1"/>
      <protection/>
    </xf>
    <xf numFmtId="1" fontId="9" fillId="0" borderId="51" xfId="0" applyNumberFormat="1" applyFont="1" applyBorder="1" applyAlignment="1" applyProtection="1">
      <alignment horizontal="center" vertical="top" wrapText="1" shrinkToFit="1"/>
      <protection/>
    </xf>
    <xf numFmtId="1" fontId="9" fillId="0" borderId="19" xfId="0" applyNumberFormat="1" applyFont="1" applyBorder="1" applyAlignment="1" applyProtection="1">
      <alignment horizontal="center" vertical="top" wrapText="1" shrinkToFit="1"/>
      <protection/>
    </xf>
    <xf numFmtId="1" fontId="9" fillId="0" borderId="20" xfId="0" applyNumberFormat="1" applyFont="1" applyBorder="1" applyAlignment="1" applyProtection="1">
      <alignment horizontal="center" vertical="top" wrapText="1" shrinkToFit="1"/>
      <protection/>
    </xf>
    <xf numFmtId="1" fontId="5" fillId="35" borderId="23" xfId="0" applyNumberFormat="1" applyFont="1" applyFill="1" applyBorder="1" applyAlignment="1" applyProtection="1">
      <alignment horizontal="center" vertical="top" wrapText="1" shrinkToFit="1"/>
      <protection/>
    </xf>
    <xf numFmtId="1" fontId="5" fillId="0" borderId="19" xfId="0" applyNumberFormat="1" applyFont="1" applyBorder="1" applyAlignment="1" applyProtection="1">
      <alignment horizontal="center" vertical="center"/>
      <protection/>
    </xf>
    <xf numFmtId="1" fontId="5" fillId="0" borderId="22" xfId="0" applyNumberFormat="1" applyFont="1" applyBorder="1" applyAlignment="1" applyProtection="1">
      <alignment horizontal="center" vertical="top" wrapText="1" shrinkToFit="1"/>
      <protection/>
    </xf>
    <xf numFmtId="1" fontId="5" fillId="0" borderId="24" xfId="0" applyNumberFormat="1" applyFont="1" applyBorder="1" applyAlignment="1" applyProtection="1">
      <alignment horizontal="center" vertical="center"/>
      <protection locked="0"/>
    </xf>
    <xf numFmtId="1" fontId="9" fillId="0" borderId="36" xfId="0" applyNumberFormat="1" applyFont="1" applyBorder="1" applyAlignment="1" applyProtection="1">
      <alignment horizontal="center" vertical="top" wrapText="1" shrinkToFit="1"/>
      <protection locked="0"/>
    </xf>
    <xf numFmtId="1" fontId="9" fillId="0" borderId="37" xfId="0" applyNumberFormat="1" applyFont="1" applyBorder="1" applyAlignment="1" applyProtection="1">
      <alignment horizontal="center" vertical="top" wrapText="1" shrinkToFit="1"/>
      <protection locked="0"/>
    </xf>
    <xf numFmtId="1" fontId="5" fillId="34" borderId="39" xfId="0" applyNumberFormat="1" applyFont="1" applyFill="1" applyBorder="1" applyAlignment="1" applyProtection="1">
      <alignment horizontal="center" vertical="top" wrapText="1" shrinkToFit="1"/>
      <protection locked="0"/>
    </xf>
    <xf numFmtId="1" fontId="9" fillId="33" borderId="25" xfId="0" applyNumberFormat="1" applyFont="1" applyFill="1" applyBorder="1" applyAlignment="1" applyProtection="1">
      <alignment vertical="top" wrapText="1" shrinkToFit="1"/>
      <protection locked="0"/>
    </xf>
    <xf numFmtId="1" fontId="5" fillId="0" borderId="36" xfId="0" applyNumberFormat="1" applyFont="1" applyBorder="1" applyAlignment="1" applyProtection="1">
      <alignment horizontal="center" vertical="center"/>
      <protection/>
    </xf>
    <xf numFmtId="1" fontId="5" fillId="0" borderId="52" xfId="0" applyNumberFormat="1" applyFont="1" applyBorder="1" applyAlignment="1" applyProtection="1">
      <alignment horizontal="center" vertical="top" wrapText="1" shrinkToFit="1"/>
      <protection/>
    </xf>
    <xf numFmtId="1" fontId="5" fillId="0" borderId="53" xfId="0" applyNumberFormat="1" applyFont="1" applyBorder="1" applyAlignment="1" applyProtection="1">
      <alignment horizontal="center" vertical="center"/>
      <protection locked="0"/>
    </xf>
    <xf numFmtId="1" fontId="9" fillId="0" borderId="41" xfId="0" applyNumberFormat="1" applyFont="1" applyBorder="1" applyAlignment="1" applyProtection="1">
      <alignment horizontal="center" vertical="top" wrapText="1" shrinkToFit="1"/>
      <protection locked="0"/>
    </xf>
    <xf numFmtId="1" fontId="9" fillId="0" borderId="54" xfId="0" applyNumberFormat="1" applyFont="1" applyBorder="1" applyAlignment="1" applyProtection="1">
      <alignment horizontal="center" vertical="top" wrapText="1" shrinkToFit="1"/>
      <protection locked="0"/>
    </xf>
    <xf numFmtId="1" fontId="5" fillId="34" borderId="55" xfId="0" applyNumberFormat="1" applyFont="1" applyFill="1" applyBorder="1" applyAlignment="1" applyProtection="1">
      <alignment horizontal="center" vertical="top" wrapText="1" shrinkToFit="1"/>
      <protection locked="0"/>
    </xf>
    <xf numFmtId="1" fontId="9" fillId="0" borderId="26" xfId="0" applyNumberFormat="1" applyFont="1" applyBorder="1" applyAlignment="1" applyProtection="1">
      <alignment horizontal="center" vertical="top" wrapText="1" shrinkToFit="1"/>
      <protection locked="0"/>
    </xf>
    <xf numFmtId="1" fontId="9" fillId="0" borderId="27" xfId="0" applyNumberFormat="1" applyFont="1" applyBorder="1" applyAlignment="1" applyProtection="1">
      <alignment horizontal="center" vertical="top" wrapText="1" shrinkToFit="1"/>
      <protection locked="0"/>
    </xf>
    <xf numFmtId="1" fontId="5" fillId="35" borderId="31" xfId="0" applyNumberFormat="1" applyFont="1" applyFill="1" applyBorder="1" applyAlignment="1" applyProtection="1">
      <alignment horizontal="center" vertical="top" wrapText="1" shrinkToFit="1"/>
      <protection locked="0"/>
    </xf>
    <xf numFmtId="1" fontId="9" fillId="33" borderId="33" xfId="0" applyNumberFormat="1" applyFont="1" applyFill="1" applyBorder="1" applyAlignment="1" applyProtection="1">
      <alignment vertical="top" wrapText="1" shrinkToFit="1"/>
      <protection locked="0"/>
    </xf>
    <xf numFmtId="1" fontId="5" fillId="0" borderId="47" xfId="0" applyNumberFormat="1" applyFont="1" applyBorder="1" applyAlignment="1" applyProtection="1">
      <alignment horizontal="center" vertical="center"/>
      <protection/>
    </xf>
    <xf numFmtId="1" fontId="5" fillId="0" borderId="56" xfId="0" applyNumberFormat="1" applyFont="1" applyBorder="1" applyAlignment="1" applyProtection="1">
      <alignment horizontal="center" vertical="top" wrapText="1" shrinkToFit="1"/>
      <protection/>
    </xf>
    <xf numFmtId="1" fontId="5" fillId="0" borderId="57" xfId="0" applyNumberFormat="1" applyFont="1" applyBorder="1" applyAlignment="1" applyProtection="1">
      <alignment horizontal="center" vertical="center"/>
      <protection locked="0"/>
    </xf>
    <xf numFmtId="1" fontId="9" fillId="0" borderId="40" xfId="0" applyNumberFormat="1" applyFont="1" applyBorder="1" applyAlignment="1" applyProtection="1">
      <alignment horizontal="center" vertical="top" wrapText="1" shrinkToFit="1"/>
      <protection locked="0"/>
    </xf>
    <xf numFmtId="1" fontId="5" fillId="34" borderId="38" xfId="0" applyNumberFormat="1" applyFont="1" applyFill="1" applyBorder="1" applyAlignment="1" applyProtection="1">
      <alignment horizontal="center" vertical="top" wrapText="1" shrinkToFit="1"/>
      <protection locked="0"/>
    </xf>
    <xf numFmtId="1" fontId="9" fillId="33" borderId="58" xfId="0" applyNumberFormat="1" applyFont="1" applyFill="1" applyBorder="1" applyAlignment="1" applyProtection="1">
      <alignment vertical="top" wrapText="1" shrinkToFit="1"/>
      <protection locked="0"/>
    </xf>
    <xf numFmtId="1" fontId="9" fillId="0" borderId="59" xfId="0" applyNumberFormat="1" applyFont="1" applyBorder="1" applyAlignment="1" applyProtection="1">
      <alignment horizontal="center" vertical="top" wrapText="1" shrinkToFit="1"/>
      <protection locked="0"/>
    </xf>
    <xf numFmtId="1" fontId="5" fillId="34" borderId="60" xfId="0" applyNumberFormat="1" applyFont="1" applyFill="1" applyBorder="1" applyAlignment="1" applyProtection="1">
      <alignment horizontal="center" vertical="top" wrapText="1" shrinkToFit="1"/>
      <protection locked="0"/>
    </xf>
    <xf numFmtId="1" fontId="5" fillId="35" borderId="61" xfId="0" applyNumberFormat="1" applyFont="1" applyFill="1" applyBorder="1" applyAlignment="1" applyProtection="1">
      <alignment horizontal="center" vertical="top" wrapText="1" shrinkToFit="1"/>
      <protection locked="0"/>
    </xf>
    <xf numFmtId="1" fontId="9" fillId="0" borderId="62" xfId="0" applyNumberFormat="1" applyFont="1" applyBorder="1" applyAlignment="1" applyProtection="1">
      <alignment horizontal="center" vertical="top" wrapText="1" shrinkToFit="1"/>
      <protection locked="0"/>
    </xf>
    <xf numFmtId="1" fontId="5" fillId="35" borderId="28" xfId="0" applyNumberFormat="1" applyFont="1" applyFill="1" applyBorder="1" applyAlignment="1" applyProtection="1">
      <alignment horizontal="center" vertical="top" wrapText="1" shrinkToFit="1"/>
      <protection locked="0"/>
    </xf>
    <xf numFmtId="1" fontId="9" fillId="0" borderId="15" xfId="0" applyNumberFormat="1" applyFont="1" applyBorder="1" applyAlignment="1" applyProtection="1">
      <alignment horizontal="center" vertical="top" wrapText="1" shrinkToFit="1"/>
      <protection locked="0"/>
    </xf>
    <xf numFmtId="1" fontId="9" fillId="0" borderId="16" xfId="0" applyNumberFormat="1" applyFont="1" applyBorder="1" applyAlignment="1" applyProtection="1">
      <alignment horizontal="center" vertical="top" wrapText="1" shrinkToFit="1"/>
      <protection locked="0"/>
    </xf>
    <xf numFmtId="1" fontId="9" fillId="0" borderId="63" xfId="0" applyNumberFormat="1" applyFont="1" applyBorder="1" applyAlignment="1" applyProtection="1">
      <alignment horizontal="center" vertical="top" wrapText="1" shrinkToFit="1"/>
      <protection locked="0"/>
    </xf>
    <xf numFmtId="1" fontId="5" fillId="35" borderId="17" xfId="0" applyNumberFormat="1" applyFont="1" applyFill="1" applyBorder="1" applyAlignment="1" applyProtection="1">
      <alignment horizontal="center" vertical="top" wrapText="1" shrinkToFit="1"/>
      <protection locked="0"/>
    </xf>
    <xf numFmtId="1" fontId="5" fillId="35" borderId="50" xfId="0" applyNumberFormat="1" applyFont="1" applyFill="1" applyBorder="1" applyAlignment="1" applyProtection="1">
      <alignment horizontal="center" vertical="top" wrapText="1" shrinkToFit="1"/>
      <protection locked="0"/>
    </xf>
    <xf numFmtId="1" fontId="9" fillId="0" borderId="51" xfId="0" applyNumberFormat="1" applyFont="1" applyBorder="1" applyAlignment="1" applyProtection="1">
      <alignment horizontal="center" vertical="top" wrapText="1" shrinkToFit="1"/>
      <protection locked="0"/>
    </xf>
    <xf numFmtId="1" fontId="9" fillId="0" borderId="48" xfId="0" applyNumberFormat="1" applyFont="1" applyBorder="1" applyAlignment="1" applyProtection="1">
      <alignment horizontal="center" vertical="top" wrapText="1" shrinkToFit="1"/>
      <protection locked="0"/>
    </xf>
    <xf numFmtId="1" fontId="9" fillId="0" borderId="47" xfId="0" applyNumberFormat="1" applyFont="1" applyBorder="1" applyAlignment="1" applyProtection="1">
      <alignment horizontal="center" vertical="top" wrapText="1" shrinkToFit="1"/>
      <protection locked="0"/>
    </xf>
    <xf numFmtId="1" fontId="5" fillId="35" borderId="49" xfId="0" applyNumberFormat="1" applyFont="1" applyFill="1" applyBorder="1" applyAlignment="1" applyProtection="1">
      <alignment horizontal="center" vertical="top" wrapText="1" shrinkToFit="1"/>
      <protection locked="0"/>
    </xf>
    <xf numFmtId="0" fontId="0" fillId="0" borderId="0" xfId="0" applyFont="1" applyAlignment="1">
      <alignment/>
    </xf>
    <xf numFmtId="0" fontId="3" fillId="0" borderId="0" xfId="0" applyFont="1" applyAlignment="1">
      <alignment horizontal="center" vertical="top" textRotation="180"/>
    </xf>
    <xf numFmtId="0" fontId="11" fillId="0" borderId="0" xfId="0" applyFont="1" applyAlignment="1">
      <alignment/>
    </xf>
    <xf numFmtId="0" fontId="53" fillId="0" borderId="0" xfId="0" applyFont="1" applyAlignment="1">
      <alignment horizontal="center" vertical="center"/>
    </xf>
    <xf numFmtId="9" fontId="53" fillId="0" borderId="0" xfId="49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1" fontId="54" fillId="0" borderId="0" xfId="0" applyNumberFormat="1" applyFont="1" applyAlignment="1">
      <alignment horizontal="center" vertical="center"/>
    </xf>
    <xf numFmtId="164" fontId="54" fillId="0" borderId="0" xfId="0" applyNumberFormat="1" applyFont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6" fillId="0" borderId="0" xfId="0" applyFont="1" applyAlignment="1">
      <alignment vertical="center"/>
    </xf>
    <xf numFmtId="0" fontId="56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 textRotation="90"/>
    </xf>
    <xf numFmtId="0" fontId="5" fillId="0" borderId="11" xfId="0" applyFont="1" applyBorder="1" applyAlignment="1">
      <alignment horizontal="center" textRotation="90"/>
    </xf>
    <xf numFmtId="0" fontId="5" fillId="0" borderId="12" xfId="0" applyFont="1" applyBorder="1" applyAlignment="1">
      <alignment horizontal="center" textRotation="90"/>
    </xf>
    <xf numFmtId="0" fontId="5" fillId="0" borderId="13" xfId="0" applyFont="1" applyBorder="1" applyAlignment="1">
      <alignment horizontal="center" textRotation="90"/>
    </xf>
    <xf numFmtId="0" fontId="5" fillId="0" borderId="14" xfId="0" applyFont="1" applyBorder="1" applyAlignment="1">
      <alignment horizontal="center" textRotation="90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1" fontId="9" fillId="33" borderId="34" xfId="0" applyNumberFormat="1" applyFont="1" applyFill="1" applyBorder="1" applyAlignment="1" applyProtection="1">
      <alignment vertical="top" wrapText="1" shrinkToFit="1"/>
      <protection locked="0"/>
    </xf>
    <xf numFmtId="1" fontId="9" fillId="33" borderId="35" xfId="0" applyNumberFormat="1" applyFont="1" applyFill="1" applyBorder="1" applyAlignment="1" applyProtection="1">
      <alignment vertical="top" wrapText="1" shrinkToFit="1"/>
      <protection locked="0"/>
    </xf>
    <xf numFmtId="1" fontId="9" fillId="0" borderId="36" xfId="0" applyNumberFormat="1" applyFont="1" applyBorder="1" applyAlignment="1" applyProtection="1">
      <alignment horizontal="center" vertical="top" wrapText="1" shrinkToFit="1"/>
      <protection/>
    </xf>
    <xf numFmtId="1" fontId="9" fillId="0" borderId="37" xfId="0" applyNumberFormat="1" applyFont="1" applyBorder="1" applyAlignment="1" applyProtection="1">
      <alignment horizontal="center" vertical="top" wrapText="1" shrinkToFit="1"/>
      <protection/>
    </xf>
    <xf numFmtId="1" fontId="5" fillId="34" borderId="38" xfId="0" applyNumberFormat="1" applyFont="1" applyFill="1" applyBorder="1" applyAlignment="1" applyProtection="1">
      <alignment horizontal="center" vertical="top" wrapText="1" shrinkToFit="1"/>
      <protection/>
    </xf>
    <xf numFmtId="1" fontId="5" fillId="34" borderId="39" xfId="0" applyNumberFormat="1" applyFont="1" applyFill="1" applyBorder="1" applyAlignment="1" applyProtection="1">
      <alignment horizontal="center" vertical="top" wrapText="1" shrinkToFit="1"/>
      <protection/>
    </xf>
    <xf numFmtId="1" fontId="9" fillId="0" borderId="40" xfId="0" applyNumberFormat="1" applyFont="1" applyBorder="1" applyAlignment="1" applyProtection="1">
      <alignment horizontal="center" vertical="top" wrapText="1" shrinkToFit="1"/>
      <protection/>
    </xf>
    <xf numFmtId="1" fontId="5" fillId="0" borderId="41" xfId="0" applyNumberFormat="1" applyFont="1" applyBorder="1" applyAlignment="1" applyProtection="1">
      <alignment horizontal="center" vertical="center"/>
      <protection/>
    </xf>
    <xf numFmtId="1" fontId="5" fillId="0" borderId="42" xfId="0" applyNumberFormat="1" applyFont="1" applyBorder="1" applyAlignment="1" applyProtection="1">
      <alignment horizontal="center" vertical="top" wrapText="1" shrinkToFit="1"/>
      <protection/>
    </xf>
    <xf numFmtId="1" fontId="5" fillId="0" borderId="43" xfId="0" applyNumberFormat="1" applyFont="1" applyBorder="1" applyAlignment="1" applyProtection="1">
      <alignment horizontal="center" vertical="center"/>
      <protection locked="0"/>
    </xf>
    <xf numFmtId="1" fontId="9" fillId="33" borderId="18" xfId="0" applyNumberFormat="1" applyFont="1" applyFill="1" applyBorder="1" applyAlignment="1" applyProtection="1">
      <alignment vertical="top" wrapText="1" shrinkToFit="1"/>
      <protection locked="0"/>
    </xf>
    <xf numFmtId="1" fontId="9" fillId="33" borderId="0" xfId="0" applyNumberFormat="1" applyFont="1" applyFill="1" applyBorder="1" applyAlignment="1" applyProtection="1">
      <alignment vertical="top" wrapText="1" shrinkToFit="1"/>
      <protection locked="0"/>
    </xf>
    <xf numFmtId="1" fontId="9" fillId="0" borderId="10" xfId="0" applyNumberFormat="1" applyFont="1" applyBorder="1" applyAlignment="1" applyProtection="1">
      <alignment horizontal="center" vertical="top" wrapText="1" shrinkToFit="1"/>
      <protection/>
    </xf>
    <xf numFmtId="1" fontId="9" fillId="0" borderId="11" xfId="0" applyNumberFormat="1" applyFont="1" applyBorder="1" applyAlignment="1" applyProtection="1">
      <alignment horizontal="center" vertical="top" wrapText="1" shrinkToFit="1"/>
      <protection/>
    </xf>
    <xf numFmtId="1" fontId="5" fillId="34" borderId="12" xfId="0" applyNumberFormat="1" applyFont="1" applyFill="1" applyBorder="1" applyAlignment="1" applyProtection="1">
      <alignment horizontal="center" vertical="top" wrapText="1" shrinkToFit="1"/>
      <protection/>
    </xf>
    <xf numFmtId="1" fontId="5" fillId="34" borderId="14" xfId="0" applyNumberFormat="1" applyFont="1" applyFill="1" applyBorder="1" applyAlignment="1" applyProtection="1">
      <alignment horizontal="center" vertical="top" wrapText="1" shrinkToFit="1"/>
      <protection/>
    </xf>
    <xf numFmtId="1" fontId="9" fillId="0" borderId="44" xfId="0" applyNumberFormat="1" applyFont="1" applyBorder="1" applyAlignment="1" applyProtection="1">
      <alignment horizontal="center" vertical="top" wrapText="1" shrinkToFit="1"/>
      <protection/>
    </xf>
    <xf numFmtId="1" fontId="5" fillId="0" borderId="10" xfId="0" applyNumberFormat="1" applyFont="1" applyBorder="1" applyAlignment="1" applyProtection="1">
      <alignment horizontal="center" vertical="center"/>
      <protection/>
    </xf>
    <xf numFmtId="1" fontId="5" fillId="0" borderId="13" xfId="0" applyNumberFormat="1" applyFont="1" applyBorder="1" applyAlignment="1" applyProtection="1">
      <alignment horizontal="center" vertical="top" wrapText="1" shrinkToFit="1"/>
      <protection/>
    </xf>
    <xf numFmtId="1" fontId="5" fillId="0" borderId="45" xfId="0" applyNumberFormat="1" applyFont="1" applyBorder="1" applyAlignment="1" applyProtection="1">
      <alignment horizontal="center" vertical="center"/>
      <protection locked="0"/>
    </xf>
    <xf numFmtId="1" fontId="9" fillId="33" borderId="29" xfId="0" applyNumberFormat="1" applyFont="1" applyFill="1" applyBorder="1" applyAlignment="1" applyProtection="1">
      <alignment vertical="top" wrapText="1" shrinkToFit="1"/>
      <protection locked="0"/>
    </xf>
    <xf numFmtId="1" fontId="9" fillId="33" borderId="46" xfId="0" applyNumberFormat="1" applyFont="1" applyFill="1" applyBorder="1" applyAlignment="1" applyProtection="1">
      <alignment vertical="top" wrapText="1" shrinkToFit="1"/>
      <protection locked="0"/>
    </xf>
    <xf numFmtId="1" fontId="9" fillId="0" borderId="47" xfId="0" applyNumberFormat="1" applyFont="1" applyBorder="1" applyAlignment="1" applyProtection="1">
      <alignment horizontal="center" vertical="top" wrapText="1" shrinkToFit="1"/>
      <protection/>
    </xf>
    <xf numFmtId="1" fontId="9" fillId="0" borderId="48" xfId="0" applyNumberFormat="1" applyFont="1" applyBorder="1" applyAlignment="1" applyProtection="1">
      <alignment horizontal="center" vertical="top" wrapText="1" shrinkToFit="1"/>
      <protection/>
    </xf>
    <xf numFmtId="1" fontId="5" fillId="35" borderId="49" xfId="0" applyNumberFormat="1" applyFont="1" applyFill="1" applyBorder="1" applyAlignment="1" applyProtection="1">
      <alignment horizontal="center" vertical="top" wrapText="1" shrinkToFit="1"/>
      <protection/>
    </xf>
    <xf numFmtId="1" fontId="5" fillId="35" borderId="50" xfId="0" applyNumberFormat="1" applyFont="1" applyFill="1" applyBorder="1" applyAlignment="1" applyProtection="1">
      <alignment horizontal="center" vertical="top" wrapText="1" shrinkToFit="1"/>
      <protection/>
    </xf>
    <xf numFmtId="1" fontId="9" fillId="0" borderId="51" xfId="0" applyNumberFormat="1" applyFont="1" applyBorder="1" applyAlignment="1" applyProtection="1">
      <alignment horizontal="center" vertical="top" wrapText="1" shrinkToFit="1"/>
      <protection/>
    </xf>
    <xf numFmtId="1" fontId="9" fillId="0" borderId="19" xfId="0" applyNumberFormat="1" applyFont="1" applyBorder="1" applyAlignment="1" applyProtection="1">
      <alignment horizontal="center" vertical="top" wrapText="1" shrinkToFit="1"/>
      <protection/>
    </xf>
    <xf numFmtId="1" fontId="9" fillId="0" borderId="20" xfId="0" applyNumberFormat="1" applyFont="1" applyBorder="1" applyAlignment="1" applyProtection="1">
      <alignment horizontal="center" vertical="top" wrapText="1" shrinkToFit="1"/>
      <protection/>
    </xf>
    <xf numFmtId="1" fontId="5" fillId="35" borderId="23" xfId="0" applyNumberFormat="1" applyFont="1" applyFill="1" applyBorder="1" applyAlignment="1" applyProtection="1">
      <alignment horizontal="center" vertical="top" wrapText="1" shrinkToFit="1"/>
      <protection/>
    </xf>
    <xf numFmtId="1" fontId="5" fillId="0" borderId="19" xfId="0" applyNumberFormat="1" applyFont="1" applyBorder="1" applyAlignment="1" applyProtection="1">
      <alignment horizontal="center" vertical="center"/>
      <protection/>
    </xf>
    <xf numFmtId="1" fontId="5" fillId="0" borderId="22" xfId="0" applyNumberFormat="1" applyFont="1" applyBorder="1" applyAlignment="1" applyProtection="1">
      <alignment horizontal="center" vertical="top" wrapText="1" shrinkToFit="1"/>
      <protection/>
    </xf>
    <xf numFmtId="1" fontId="5" fillId="0" borderId="24" xfId="0" applyNumberFormat="1" applyFont="1" applyBorder="1" applyAlignment="1" applyProtection="1">
      <alignment horizontal="center" vertical="center"/>
      <protection locked="0"/>
    </xf>
    <xf numFmtId="1" fontId="9" fillId="0" borderId="36" xfId="0" applyNumberFormat="1" applyFont="1" applyBorder="1" applyAlignment="1" applyProtection="1">
      <alignment horizontal="center" vertical="top" wrapText="1" shrinkToFit="1"/>
      <protection locked="0"/>
    </xf>
    <xf numFmtId="1" fontId="9" fillId="0" borderId="37" xfId="0" applyNumberFormat="1" applyFont="1" applyBorder="1" applyAlignment="1" applyProtection="1">
      <alignment horizontal="center" vertical="top" wrapText="1" shrinkToFit="1"/>
      <protection locked="0"/>
    </xf>
    <xf numFmtId="1" fontId="5" fillId="34" borderId="39" xfId="0" applyNumberFormat="1" applyFont="1" applyFill="1" applyBorder="1" applyAlignment="1" applyProtection="1">
      <alignment horizontal="center" vertical="top" wrapText="1" shrinkToFit="1"/>
      <protection locked="0"/>
    </xf>
    <xf numFmtId="1" fontId="9" fillId="33" borderId="25" xfId="0" applyNumberFormat="1" applyFont="1" applyFill="1" applyBorder="1" applyAlignment="1" applyProtection="1">
      <alignment vertical="top" wrapText="1" shrinkToFit="1"/>
      <protection locked="0"/>
    </xf>
    <xf numFmtId="1" fontId="5" fillId="0" borderId="36" xfId="0" applyNumberFormat="1" applyFont="1" applyBorder="1" applyAlignment="1" applyProtection="1">
      <alignment horizontal="center" vertical="center"/>
      <protection/>
    </xf>
    <xf numFmtId="1" fontId="5" fillId="0" borderId="52" xfId="0" applyNumberFormat="1" applyFont="1" applyBorder="1" applyAlignment="1" applyProtection="1">
      <alignment horizontal="center" vertical="top" wrapText="1" shrinkToFit="1"/>
      <protection/>
    </xf>
    <xf numFmtId="1" fontId="5" fillId="0" borderId="53" xfId="0" applyNumberFormat="1" applyFont="1" applyBorder="1" applyAlignment="1" applyProtection="1">
      <alignment horizontal="center" vertical="center"/>
      <protection locked="0"/>
    </xf>
    <xf numFmtId="1" fontId="9" fillId="0" borderId="41" xfId="0" applyNumberFormat="1" applyFont="1" applyBorder="1" applyAlignment="1" applyProtection="1">
      <alignment horizontal="center" vertical="top" wrapText="1" shrinkToFit="1"/>
      <protection locked="0"/>
    </xf>
    <xf numFmtId="1" fontId="9" fillId="0" borderId="54" xfId="0" applyNumberFormat="1" applyFont="1" applyBorder="1" applyAlignment="1" applyProtection="1">
      <alignment horizontal="center" vertical="top" wrapText="1" shrinkToFit="1"/>
      <protection locked="0"/>
    </xf>
    <xf numFmtId="1" fontId="5" fillId="34" borderId="55" xfId="0" applyNumberFormat="1" applyFont="1" applyFill="1" applyBorder="1" applyAlignment="1" applyProtection="1">
      <alignment horizontal="center" vertical="top" wrapText="1" shrinkToFit="1"/>
      <protection locked="0"/>
    </xf>
    <xf numFmtId="1" fontId="9" fillId="0" borderId="26" xfId="0" applyNumberFormat="1" applyFont="1" applyBorder="1" applyAlignment="1" applyProtection="1">
      <alignment horizontal="center" vertical="top" wrapText="1" shrinkToFit="1"/>
      <protection locked="0"/>
    </xf>
    <xf numFmtId="1" fontId="9" fillId="0" borderId="27" xfId="0" applyNumberFormat="1" applyFont="1" applyBorder="1" applyAlignment="1" applyProtection="1">
      <alignment horizontal="center" vertical="top" wrapText="1" shrinkToFit="1"/>
      <protection locked="0"/>
    </xf>
    <xf numFmtId="1" fontId="9" fillId="33" borderId="33" xfId="0" applyNumberFormat="1" applyFont="1" applyFill="1" applyBorder="1" applyAlignment="1" applyProtection="1">
      <alignment vertical="top" wrapText="1" shrinkToFit="1"/>
      <protection locked="0"/>
    </xf>
    <xf numFmtId="1" fontId="5" fillId="0" borderId="47" xfId="0" applyNumberFormat="1" applyFont="1" applyBorder="1" applyAlignment="1" applyProtection="1">
      <alignment horizontal="center" vertical="center"/>
      <protection/>
    </xf>
    <xf numFmtId="1" fontId="5" fillId="0" borderId="56" xfId="0" applyNumberFormat="1" applyFont="1" applyBorder="1" applyAlignment="1" applyProtection="1">
      <alignment horizontal="center" vertical="top" wrapText="1" shrinkToFit="1"/>
      <protection/>
    </xf>
    <xf numFmtId="1" fontId="5" fillId="0" borderId="57" xfId="0" applyNumberFormat="1" applyFont="1" applyBorder="1" applyAlignment="1" applyProtection="1">
      <alignment horizontal="center" vertical="center"/>
      <protection locked="0"/>
    </xf>
    <xf numFmtId="1" fontId="9" fillId="0" borderId="40" xfId="0" applyNumberFormat="1" applyFont="1" applyBorder="1" applyAlignment="1" applyProtection="1">
      <alignment horizontal="center" vertical="top" wrapText="1" shrinkToFit="1"/>
      <protection locked="0"/>
    </xf>
    <xf numFmtId="1" fontId="5" fillId="34" borderId="38" xfId="0" applyNumberFormat="1" applyFont="1" applyFill="1" applyBorder="1" applyAlignment="1" applyProtection="1">
      <alignment horizontal="center" vertical="top" wrapText="1" shrinkToFit="1"/>
      <protection locked="0"/>
    </xf>
    <xf numFmtId="1" fontId="9" fillId="33" borderId="58" xfId="0" applyNumberFormat="1" applyFont="1" applyFill="1" applyBorder="1" applyAlignment="1" applyProtection="1">
      <alignment vertical="top" wrapText="1" shrinkToFit="1"/>
      <protection locked="0"/>
    </xf>
    <xf numFmtId="1" fontId="9" fillId="0" borderId="59" xfId="0" applyNumberFormat="1" applyFont="1" applyBorder="1" applyAlignment="1" applyProtection="1">
      <alignment horizontal="center" vertical="top" wrapText="1" shrinkToFit="1"/>
      <protection locked="0"/>
    </xf>
    <xf numFmtId="1" fontId="5" fillId="34" borderId="60" xfId="0" applyNumberFormat="1" applyFont="1" applyFill="1" applyBorder="1" applyAlignment="1" applyProtection="1">
      <alignment horizontal="center" vertical="top" wrapText="1" shrinkToFit="1"/>
      <protection locked="0"/>
    </xf>
    <xf numFmtId="1" fontId="9" fillId="0" borderId="62" xfId="0" applyNumberFormat="1" applyFont="1" applyBorder="1" applyAlignment="1" applyProtection="1">
      <alignment horizontal="center" vertical="top" wrapText="1" shrinkToFit="1"/>
      <protection locked="0"/>
    </xf>
    <xf numFmtId="1" fontId="9" fillId="0" borderId="15" xfId="0" applyNumberFormat="1" applyFont="1" applyBorder="1" applyAlignment="1" applyProtection="1">
      <alignment horizontal="center" vertical="top" wrapText="1" shrinkToFit="1"/>
      <protection locked="0"/>
    </xf>
    <xf numFmtId="1" fontId="9" fillId="0" borderId="16" xfId="0" applyNumberFormat="1" applyFont="1" applyBorder="1" applyAlignment="1" applyProtection="1">
      <alignment horizontal="center" vertical="top" wrapText="1" shrinkToFit="1"/>
      <protection locked="0"/>
    </xf>
    <xf numFmtId="1" fontId="9" fillId="0" borderId="63" xfId="0" applyNumberFormat="1" applyFont="1" applyBorder="1" applyAlignment="1" applyProtection="1">
      <alignment horizontal="center" vertical="top" wrapText="1" shrinkToFit="1"/>
      <protection locked="0"/>
    </xf>
    <xf numFmtId="1" fontId="9" fillId="0" borderId="51" xfId="0" applyNumberFormat="1" applyFont="1" applyBorder="1" applyAlignment="1" applyProtection="1">
      <alignment horizontal="center" vertical="top" wrapText="1" shrinkToFit="1"/>
      <protection locked="0"/>
    </xf>
    <xf numFmtId="1" fontId="9" fillId="0" borderId="48" xfId="0" applyNumberFormat="1" applyFont="1" applyBorder="1" applyAlignment="1" applyProtection="1">
      <alignment horizontal="center" vertical="top" wrapText="1" shrinkToFit="1"/>
      <protection locked="0"/>
    </xf>
    <xf numFmtId="1" fontId="9" fillId="0" borderId="47" xfId="0" applyNumberFormat="1" applyFont="1" applyBorder="1" applyAlignment="1" applyProtection="1">
      <alignment horizontal="center" vertical="top" wrapText="1" shrinkToFit="1"/>
      <protection locked="0"/>
    </xf>
    <xf numFmtId="0" fontId="56" fillId="0" borderId="0" xfId="0" applyFont="1" applyAlignment="1">
      <alignment vertical="center"/>
    </xf>
    <xf numFmtId="0" fontId="5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top" textRotation="180"/>
    </xf>
    <xf numFmtId="1" fontId="54" fillId="0" borderId="0" xfId="0" applyNumberFormat="1" applyFont="1" applyAlignment="1">
      <alignment horizontal="center" vertical="center"/>
    </xf>
    <xf numFmtId="164" fontId="54" fillId="0" borderId="0" xfId="0" applyNumberFormat="1" applyFont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11" fillId="0" borderId="0" xfId="0" applyFont="1" applyAlignment="1">
      <alignment/>
    </xf>
    <xf numFmtId="0" fontId="53" fillId="0" borderId="0" xfId="0" applyFont="1" applyAlignment="1">
      <alignment horizontal="center" vertical="center"/>
    </xf>
    <xf numFmtId="9" fontId="53" fillId="0" borderId="0" xfId="49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56" fillId="0" borderId="0" xfId="0" applyFont="1" applyAlignment="1">
      <alignment vertical="center"/>
    </xf>
    <xf numFmtId="0" fontId="56" fillId="0" borderId="0" xfId="0" applyFont="1" applyAlignment="1">
      <alignment horizontal="center" vertical="center"/>
    </xf>
    <xf numFmtId="1" fontId="54" fillId="0" borderId="0" xfId="0" applyNumberFormat="1" applyFont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9" fontId="53" fillId="0" borderId="0" xfId="49" applyNumberFormat="1" applyFont="1" applyAlignment="1">
      <alignment horizontal="center" vertical="center"/>
    </xf>
    <xf numFmtId="1" fontId="8" fillId="0" borderId="64" xfId="0" applyNumberFormat="1" applyFont="1" applyBorder="1" applyAlignment="1" applyProtection="1">
      <alignment horizontal="center" vertical="center"/>
      <protection locked="0"/>
    </xf>
    <xf numFmtId="1" fontId="8" fillId="0" borderId="65" xfId="0" applyNumberFormat="1" applyFont="1" applyBorder="1" applyAlignment="1" applyProtection="1">
      <alignment horizontal="center" vertical="center"/>
      <protection locked="0"/>
    </xf>
    <xf numFmtId="1" fontId="8" fillId="0" borderId="32" xfId="0" applyNumberFormat="1" applyFont="1" applyBorder="1" applyAlignment="1" applyProtection="1">
      <alignment horizontal="center" vertical="center"/>
      <protection locked="0"/>
    </xf>
    <xf numFmtId="0" fontId="3" fillId="0" borderId="66" xfId="0" applyFont="1" applyBorder="1" applyAlignment="1" applyProtection="1">
      <alignment horizontal="left" vertical="center"/>
      <protection/>
    </xf>
    <xf numFmtId="0" fontId="3" fillId="0" borderId="67" xfId="0" applyFont="1" applyBorder="1" applyAlignment="1" applyProtection="1">
      <alignment horizontal="left" vertical="center"/>
      <protection/>
    </xf>
    <xf numFmtId="0" fontId="3" fillId="0" borderId="68" xfId="0" applyFont="1" applyBorder="1" applyAlignment="1" applyProtection="1">
      <alignment horizontal="left" vertical="center"/>
      <protection/>
    </xf>
    <xf numFmtId="0" fontId="3" fillId="0" borderId="35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46" xfId="0" applyFont="1" applyBorder="1" applyAlignment="1" applyProtection="1">
      <alignment horizontal="center" vertical="center"/>
      <protection/>
    </xf>
    <xf numFmtId="1" fontId="8" fillId="0" borderId="63" xfId="0" applyNumberFormat="1" applyFont="1" applyBorder="1" applyAlignment="1" applyProtection="1">
      <alignment horizontal="center" vertical="center" wrapText="1" shrinkToFit="1"/>
      <protection/>
    </xf>
    <xf numFmtId="1" fontId="8" fillId="0" borderId="62" xfId="0" applyNumberFormat="1" applyFont="1" applyBorder="1" applyAlignment="1" applyProtection="1">
      <alignment horizontal="center" vertical="center" wrapText="1" shrinkToFit="1"/>
      <protection/>
    </xf>
    <xf numFmtId="1" fontId="5" fillId="0" borderId="16" xfId="0" applyNumberFormat="1" applyFont="1" applyBorder="1" applyAlignment="1" applyProtection="1">
      <alignment horizontal="center" vertical="center" wrapText="1" shrinkToFit="1"/>
      <protection locked="0"/>
    </xf>
    <xf numFmtId="1" fontId="5" fillId="0" borderId="27" xfId="0" applyNumberFormat="1" applyFont="1" applyBorder="1" applyAlignment="1" applyProtection="1">
      <alignment horizontal="center" vertical="center" wrapText="1" shrinkToFit="1"/>
      <protection locked="0"/>
    </xf>
    <xf numFmtId="1" fontId="8" fillId="0" borderId="16" xfId="0" applyNumberFormat="1" applyFont="1" applyBorder="1" applyAlignment="1" applyProtection="1">
      <alignment horizontal="center" vertical="center" wrapText="1" shrinkToFit="1"/>
      <protection/>
    </xf>
    <xf numFmtId="1" fontId="8" fillId="0" borderId="27" xfId="0" applyNumberFormat="1" applyFont="1" applyBorder="1" applyAlignment="1" applyProtection="1">
      <alignment horizontal="center" vertical="center" wrapText="1" shrinkToFit="1"/>
      <protection/>
    </xf>
    <xf numFmtId="1" fontId="8" fillId="0" borderId="17" xfId="0" applyNumberFormat="1" applyFont="1" applyBorder="1" applyAlignment="1" applyProtection="1">
      <alignment horizontal="center" vertical="center" shrinkToFit="1"/>
      <protection/>
    </xf>
    <xf numFmtId="1" fontId="8" fillId="0" borderId="28" xfId="0" applyNumberFormat="1" applyFont="1" applyBorder="1" applyAlignment="1" applyProtection="1">
      <alignment horizontal="center" vertical="center" shrinkToFit="1"/>
      <protection/>
    </xf>
    <xf numFmtId="1" fontId="6" fillId="0" borderId="18" xfId="0" applyNumberFormat="1" applyFont="1" applyBorder="1" applyAlignment="1" applyProtection="1">
      <alignment horizontal="center" vertical="center" wrapText="1" shrinkToFit="1"/>
      <protection/>
    </xf>
    <xf numFmtId="1" fontId="6" fillId="0" borderId="29" xfId="0" applyNumberFormat="1" applyFont="1" applyBorder="1" applyAlignment="1" applyProtection="1">
      <alignment horizontal="center" vertical="center" wrapText="1" shrinkToFit="1"/>
      <protection/>
    </xf>
    <xf numFmtId="1" fontId="5" fillId="0" borderId="54" xfId="0" applyNumberFormat="1" applyFont="1" applyBorder="1" applyAlignment="1" applyProtection="1">
      <alignment horizontal="center" vertical="top" wrapText="1" shrinkToFit="1"/>
      <protection/>
    </xf>
    <xf numFmtId="1" fontId="5" fillId="0" borderId="11" xfId="0" applyNumberFormat="1" applyFont="1" applyBorder="1" applyAlignment="1" applyProtection="1">
      <alignment horizontal="center" vertical="top" wrapText="1" shrinkToFit="1"/>
      <protection/>
    </xf>
    <xf numFmtId="1" fontId="5" fillId="0" borderId="48" xfId="0" applyNumberFormat="1" applyFont="1" applyBorder="1" applyAlignment="1" applyProtection="1">
      <alignment horizontal="center" vertical="top" wrapText="1" shrinkToFit="1"/>
      <protection/>
    </xf>
    <xf numFmtId="2" fontId="5" fillId="0" borderId="60" xfId="0" applyNumberFormat="1" applyFont="1" applyBorder="1" applyAlignment="1" applyProtection="1">
      <alignment horizontal="center" vertical="top" wrapText="1" shrinkToFit="1"/>
      <protection/>
    </xf>
    <xf numFmtId="2" fontId="5" fillId="0" borderId="12" xfId="0" applyNumberFormat="1" applyFont="1" applyBorder="1" applyAlignment="1" applyProtection="1">
      <alignment horizontal="center" vertical="top" wrapText="1" shrinkToFit="1"/>
      <protection/>
    </xf>
    <xf numFmtId="2" fontId="5" fillId="0" borderId="49" xfId="0" applyNumberFormat="1" applyFont="1" applyBorder="1" applyAlignment="1" applyProtection="1">
      <alignment horizontal="center" vertical="top" wrapText="1" shrinkToFit="1"/>
      <protection/>
    </xf>
    <xf numFmtId="1" fontId="8" fillId="0" borderId="69" xfId="0" applyNumberFormat="1" applyFont="1" applyBorder="1" applyAlignment="1" applyProtection="1">
      <alignment horizontal="center" vertical="center" shrinkToFit="1"/>
      <protection/>
    </xf>
    <xf numFmtId="1" fontId="6" fillId="0" borderId="34" xfId="0" applyNumberFormat="1" applyFont="1" applyBorder="1" applyAlignment="1" applyProtection="1">
      <alignment horizontal="center" vertical="center" wrapText="1" shrinkToFit="1"/>
      <protection/>
    </xf>
    <xf numFmtId="1" fontId="5" fillId="0" borderId="37" xfId="0" applyNumberFormat="1" applyFont="1" applyBorder="1" applyAlignment="1" applyProtection="1">
      <alignment horizontal="center" vertical="top" wrapText="1" shrinkToFit="1"/>
      <protection/>
    </xf>
    <xf numFmtId="2" fontId="5" fillId="0" borderId="38" xfId="0" applyNumberFormat="1" applyFont="1" applyBorder="1" applyAlignment="1" applyProtection="1">
      <alignment horizontal="center" vertical="top" wrapText="1" shrinkToFit="1"/>
      <protection/>
    </xf>
    <xf numFmtId="2" fontId="5" fillId="0" borderId="55" xfId="0" applyNumberFormat="1" applyFont="1" applyBorder="1" applyAlignment="1" applyProtection="1">
      <alignment horizontal="center" vertical="top" wrapText="1" shrinkToFit="1"/>
      <protection/>
    </xf>
    <xf numFmtId="2" fontId="5" fillId="0" borderId="14" xfId="0" applyNumberFormat="1" applyFont="1" applyBorder="1" applyAlignment="1" applyProtection="1">
      <alignment horizontal="center" vertical="top" wrapText="1" shrinkToFit="1"/>
      <protection/>
    </xf>
    <xf numFmtId="2" fontId="5" fillId="0" borderId="50" xfId="0" applyNumberFormat="1" applyFont="1" applyBorder="1" applyAlignment="1" applyProtection="1">
      <alignment horizontal="center" vertical="top" wrapText="1" shrinkToFit="1"/>
      <protection/>
    </xf>
    <xf numFmtId="1" fontId="8" fillId="0" borderId="70" xfId="0" applyNumberFormat="1" applyFont="1" applyBorder="1" applyAlignment="1" applyProtection="1">
      <alignment horizontal="center" vertical="center" wrapText="1" shrinkToFit="1"/>
      <protection/>
    </xf>
    <xf numFmtId="1" fontId="8" fillId="0" borderId="15" xfId="0" applyNumberFormat="1" applyFont="1" applyBorder="1" applyAlignment="1" applyProtection="1">
      <alignment horizontal="center" vertical="center" wrapText="1" shrinkToFit="1"/>
      <protection/>
    </xf>
    <xf numFmtId="1" fontId="8" fillId="0" borderId="26" xfId="0" applyNumberFormat="1" applyFont="1" applyBorder="1" applyAlignment="1" applyProtection="1">
      <alignment horizontal="center" vertical="center" wrapText="1" shrinkToFit="1"/>
      <protection/>
    </xf>
    <xf numFmtId="1" fontId="5" fillId="0" borderId="71" xfId="0" applyNumberFormat="1" applyFont="1" applyBorder="1" applyAlignment="1" applyProtection="1">
      <alignment horizontal="center" vertical="center" wrapText="1" shrinkToFit="1"/>
      <protection locked="0"/>
    </xf>
    <xf numFmtId="1" fontId="8" fillId="0" borderId="71" xfId="0" applyNumberFormat="1" applyFont="1" applyBorder="1" applyAlignment="1" applyProtection="1">
      <alignment horizontal="center" vertical="center" wrapText="1" shrinkToFit="1"/>
      <protection/>
    </xf>
    <xf numFmtId="2" fontId="5" fillId="0" borderId="39" xfId="0" applyNumberFormat="1" applyFont="1" applyBorder="1" applyAlignment="1" applyProtection="1">
      <alignment horizontal="center" vertical="top" wrapText="1" shrinkToFit="1"/>
      <protection/>
    </xf>
    <xf numFmtId="1" fontId="5" fillId="0" borderId="20" xfId="0" applyNumberFormat="1" applyFont="1" applyBorder="1" applyAlignment="1" applyProtection="1">
      <alignment horizontal="center" vertical="top" wrapText="1" shrinkToFit="1"/>
      <protection/>
    </xf>
    <xf numFmtId="2" fontId="5" fillId="0" borderId="21" xfId="0" applyNumberFormat="1" applyFont="1" applyBorder="1" applyAlignment="1" applyProtection="1">
      <alignment horizontal="center" vertical="top" wrapText="1" shrinkToFit="1"/>
      <protection/>
    </xf>
    <xf numFmtId="2" fontId="5" fillId="0" borderId="23" xfId="0" applyNumberFormat="1" applyFont="1" applyBorder="1" applyAlignment="1" applyProtection="1">
      <alignment horizontal="center" vertical="top" wrapText="1" shrinkToFit="1"/>
      <protection/>
    </xf>
    <xf numFmtId="0" fontId="3" fillId="0" borderId="3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textRotation="90"/>
    </xf>
    <xf numFmtId="0" fontId="3" fillId="0" borderId="35" xfId="0" applyFont="1" applyBorder="1" applyAlignment="1">
      <alignment horizontal="center" textRotation="90"/>
    </xf>
    <xf numFmtId="0" fontId="3" fillId="0" borderId="58" xfId="0" applyFont="1" applyBorder="1" applyAlignment="1">
      <alignment horizontal="center" textRotation="90"/>
    </xf>
    <xf numFmtId="0" fontId="3" fillId="0" borderId="18" xfId="0" applyFont="1" applyBorder="1" applyAlignment="1">
      <alignment horizontal="center" textRotation="90"/>
    </xf>
    <xf numFmtId="0" fontId="3" fillId="0" borderId="0" xfId="0" applyFont="1" applyBorder="1" applyAlignment="1">
      <alignment horizontal="center" textRotation="90"/>
    </xf>
    <xf numFmtId="0" fontId="3" fillId="0" borderId="25" xfId="0" applyFont="1" applyBorder="1" applyAlignment="1">
      <alignment horizontal="center" textRotation="90"/>
    </xf>
    <xf numFmtId="0" fontId="3" fillId="0" borderId="72" xfId="0" applyFont="1" applyBorder="1" applyAlignment="1">
      <alignment horizontal="center" textRotation="90"/>
    </xf>
    <xf numFmtId="0" fontId="3" fillId="0" borderId="73" xfId="0" applyFont="1" applyBorder="1" applyAlignment="1">
      <alignment horizontal="center" textRotation="90"/>
    </xf>
    <xf numFmtId="0" fontId="3" fillId="0" borderId="74" xfId="0" applyFont="1" applyBorder="1" applyAlignment="1">
      <alignment horizontal="center" textRotation="90"/>
    </xf>
    <xf numFmtId="0" fontId="8" fillId="0" borderId="18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75" xfId="0" applyFont="1" applyBorder="1" applyAlignment="1">
      <alignment horizontal="center" vertical="center"/>
    </xf>
    <xf numFmtId="0" fontId="3" fillId="0" borderId="76" xfId="0" applyFont="1" applyBorder="1" applyAlignment="1">
      <alignment horizontal="center" vertical="center"/>
    </xf>
    <xf numFmtId="0" fontId="3" fillId="0" borderId="7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6" fillId="0" borderId="78" xfId="0" applyFont="1" applyBorder="1" applyAlignment="1">
      <alignment horizontal="center" textRotation="90"/>
    </xf>
    <xf numFmtId="0" fontId="6" fillId="0" borderId="79" xfId="0" applyFont="1" applyBorder="1" applyAlignment="1">
      <alignment horizontal="center" textRotation="90"/>
    </xf>
    <xf numFmtId="0" fontId="5" fillId="0" borderId="78" xfId="0" applyFont="1" applyBorder="1" applyAlignment="1">
      <alignment horizontal="center" vertical="center"/>
    </xf>
    <xf numFmtId="0" fontId="5" fillId="0" borderId="80" xfId="0" applyFont="1" applyBorder="1" applyAlignment="1">
      <alignment horizontal="center" vertical="center"/>
    </xf>
    <xf numFmtId="0" fontId="5" fillId="0" borderId="81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textRotation="90"/>
    </xf>
    <xf numFmtId="0" fontId="5" fillId="0" borderId="45" xfId="0" applyFont="1" applyBorder="1" applyAlignment="1">
      <alignment horizontal="center" textRotation="90"/>
    </xf>
    <xf numFmtId="0" fontId="7" fillId="0" borderId="81" xfId="0" applyFont="1" applyBorder="1" applyAlignment="1">
      <alignment horizontal="center" textRotation="90"/>
    </xf>
    <xf numFmtId="0" fontId="7" fillId="0" borderId="82" xfId="0" applyFont="1" applyBorder="1" applyAlignment="1">
      <alignment horizontal="center" textRotation="90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/>
    </xf>
    <xf numFmtId="0" fontId="3" fillId="0" borderId="58" xfId="0" applyFont="1" applyBorder="1" applyAlignment="1">
      <alignment horizontal="center"/>
    </xf>
    <xf numFmtId="1" fontId="8" fillId="0" borderId="64" xfId="0" applyNumberFormat="1" applyFont="1" applyBorder="1" applyAlignment="1" applyProtection="1">
      <alignment horizontal="center" vertical="center"/>
      <protection locked="0"/>
    </xf>
    <xf numFmtId="1" fontId="8" fillId="0" borderId="65" xfId="0" applyNumberFormat="1" applyFont="1" applyBorder="1" applyAlignment="1" applyProtection="1">
      <alignment horizontal="center" vertical="center"/>
      <protection locked="0"/>
    </xf>
    <xf numFmtId="1" fontId="8" fillId="0" borderId="32" xfId="0" applyNumberFormat="1" applyFont="1" applyBorder="1" applyAlignment="1" applyProtection="1">
      <alignment horizontal="center" vertical="center"/>
      <protection locked="0"/>
    </xf>
    <xf numFmtId="0" fontId="3" fillId="0" borderId="67" xfId="0" applyFont="1" applyBorder="1" applyAlignment="1" applyProtection="1">
      <alignment horizontal="left" vertical="center"/>
      <protection/>
    </xf>
    <xf numFmtId="0" fontId="3" fillId="0" borderId="68" xfId="0" applyFont="1" applyBorder="1" applyAlignment="1" applyProtection="1">
      <alignment horizontal="left" vertical="center"/>
      <protection/>
    </xf>
    <xf numFmtId="0" fontId="3" fillId="0" borderId="35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46" xfId="0" applyFont="1" applyBorder="1" applyAlignment="1" applyProtection="1">
      <alignment horizontal="center" vertical="center"/>
      <protection/>
    </xf>
    <xf numFmtId="1" fontId="8" fillId="0" borderId="63" xfId="0" applyNumberFormat="1" applyFont="1" applyBorder="1" applyAlignment="1" applyProtection="1">
      <alignment horizontal="center" vertical="center" wrapText="1" shrinkToFit="1"/>
      <protection/>
    </xf>
    <xf numFmtId="1" fontId="8" fillId="0" borderId="62" xfId="0" applyNumberFormat="1" applyFont="1" applyBorder="1" applyAlignment="1" applyProtection="1">
      <alignment horizontal="center" vertical="center" wrapText="1" shrinkToFit="1"/>
      <protection/>
    </xf>
    <xf numFmtId="1" fontId="5" fillId="0" borderId="16" xfId="0" applyNumberFormat="1" applyFont="1" applyBorder="1" applyAlignment="1" applyProtection="1">
      <alignment horizontal="center" vertical="center" wrapText="1" shrinkToFit="1"/>
      <protection locked="0"/>
    </xf>
    <xf numFmtId="1" fontId="5" fillId="0" borderId="27" xfId="0" applyNumberFormat="1" applyFont="1" applyBorder="1" applyAlignment="1" applyProtection="1">
      <alignment horizontal="center" vertical="center" wrapText="1" shrinkToFit="1"/>
      <protection locked="0"/>
    </xf>
    <xf numFmtId="1" fontId="8" fillId="0" borderId="16" xfId="0" applyNumberFormat="1" applyFont="1" applyBorder="1" applyAlignment="1" applyProtection="1">
      <alignment horizontal="center" vertical="center" wrapText="1" shrinkToFit="1"/>
      <protection/>
    </xf>
    <xf numFmtId="1" fontId="8" fillId="0" borderId="27" xfId="0" applyNumberFormat="1" applyFont="1" applyBorder="1" applyAlignment="1" applyProtection="1">
      <alignment horizontal="center" vertical="center" wrapText="1" shrinkToFit="1"/>
      <protection/>
    </xf>
    <xf numFmtId="1" fontId="8" fillId="0" borderId="17" xfId="0" applyNumberFormat="1" applyFont="1" applyBorder="1" applyAlignment="1" applyProtection="1">
      <alignment horizontal="center" vertical="center" shrinkToFit="1"/>
      <protection/>
    </xf>
    <xf numFmtId="1" fontId="8" fillId="0" borderId="28" xfId="0" applyNumberFormat="1" applyFont="1" applyBorder="1" applyAlignment="1" applyProtection="1">
      <alignment horizontal="center" vertical="center" shrinkToFit="1"/>
      <protection/>
    </xf>
    <xf numFmtId="1" fontId="6" fillId="0" borderId="18" xfId="0" applyNumberFormat="1" applyFont="1" applyBorder="1" applyAlignment="1" applyProtection="1">
      <alignment horizontal="center" vertical="center" wrapText="1" shrinkToFit="1"/>
      <protection/>
    </xf>
    <xf numFmtId="1" fontId="6" fillId="0" borderId="29" xfId="0" applyNumberFormat="1" applyFont="1" applyBorder="1" applyAlignment="1" applyProtection="1">
      <alignment horizontal="center" vertical="center" wrapText="1" shrinkToFit="1"/>
      <protection/>
    </xf>
    <xf numFmtId="1" fontId="5" fillId="0" borderId="54" xfId="0" applyNumberFormat="1" applyFont="1" applyBorder="1" applyAlignment="1" applyProtection="1">
      <alignment horizontal="center" vertical="top" wrapText="1" shrinkToFit="1"/>
      <protection/>
    </xf>
    <xf numFmtId="1" fontId="5" fillId="0" borderId="11" xfId="0" applyNumberFormat="1" applyFont="1" applyBorder="1" applyAlignment="1" applyProtection="1">
      <alignment horizontal="center" vertical="top" wrapText="1" shrinkToFit="1"/>
      <protection/>
    </xf>
    <xf numFmtId="1" fontId="5" fillId="0" borderId="48" xfId="0" applyNumberFormat="1" applyFont="1" applyBorder="1" applyAlignment="1" applyProtection="1">
      <alignment horizontal="center" vertical="top" wrapText="1" shrinkToFit="1"/>
      <protection/>
    </xf>
    <xf numFmtId="2" fontId="5" fillId="0" borderId="60" xfId="0" applyNumberFormat="1" applyFont="1" applyBorder="1" applyAlignment="1" applyProtection="1">
      <alignment horizontal="center" vertical="top" wrapText="1" shrinkToFit="1"/>
      <protection/>
    </xf>
    <xf numFmtId="2" fontId="5" fillId="0" borderId="12" xfId="0" applyNumberFormat="1" applyFont="1" applyBorder="1" applyAlignment="1" applyProtection="1">
      <alignment horizontal="center" vertical="top" wrapText="1" shrinkToFit="1"/>
      <protection/>
    </xf>
    <xf numFmtId="2" fontId="5" fillId="0" borderId="49" xfId="0" applyNumberFormat="1" applyFont="1" applyBorder="1" applyAlignment="1" applyProtection="1">
      <alignment horizontal="center" vertical="top" wrapText="1" shrinkToFit="1"/>
      <protection/>
    </xf>
    <xf numFmtId="1" fontId="8" fillId="0" borderId="69" xfId="0" applyNumberFormat="1" applyFont="1" applyBorder="1" applyAlignment="1" applyProtection="1">
      <alignment horizontal="center" vertical="center" shrinkToFit="1"/>
      <protection/>
    </xf>
    <xf numFmtId="1" fontId="6" fillId="0" borderId="34" xfId="0" applyNumberFormat="1" applyFont="1" applyBorder="1" applyAlignment="1" applyProtection="1">
      <alignment horizontal="center" vertical="center" wrapText="1" shrinkToFit="1"/>
      <protection/>
    </xf>
    <xf numFmtId="1" fontId="5" fillId="0" borderId="37" xfId="0" applyNumberFormat="1" applyFont="1" applyBorder="1" applyAlignment="1" applyProtection="1">
      <alignment horizontal="center" vertical="top" wrapText="1" shrinkToFit="1"/>
      <protection/>
    </xf>
    <xf numFmtId="2" fontId="5" fillId="0" borderId="38" xfId="0" applyNumberFormat="1" applyFont="1" applyBorder="1" applyAlignment="1" applyProtection="1">
      <alignment horizontal="center" vertical="top" wrapText="1" shrinkToFit="1"/>
      <protection/>
    </xf>
    <xf numFmtId="2" fontId="5" fillId="0" borderId="55" xfId="0" applyNumberFormat="1" applyFont="1" applyBorder="1" applyAlignment="1" applyProtection="1">
      <alignment horizontal="center" vertical="top" wrapText="1" shrinkToFit="1"/>
      <protection/>
    </xf>
    <xf numFmtId="2" fontId="5" fillId="0" borderId="14" xfId="0" applyNumberFormat="1" applyFont="1" applyBorder="1" applyAlignment="1" applyProtection="1">
      <alignment horizontal="center" vertical="top" wrapText="1" shrinkToFit="1"/>
      <protection/>
    </xf>
    <xf numFmtId="2" fontId="5" fillId="0" borderId="50" xfId="0" applyNumberFormat="1" applyFont="1" applyBorder="1" applyAlignment="1" applyProtection="1">
      <alignment horizontal="center" vertical="top" wrapText="1" shrinkToFit="1"/>
      <protection/>
    </xf>
    <xf numFmtId="1" fontId="8" fillId="0" borderId="70" xfId="0" applyNumberFormat="1" applyFont="1" applyBorder="1" applyAlignment="1" applyProtection="1">
      <alignment horizontal="center" vertical="center" wrapText="1" shrinkToFit="1"/>
      <protection/>
    </xf>
    <xf numFmtId="1" fontId="8" fillId="0" borderId="15" xfId="0" applyNumberFormat="1" applyFont="1" applyBorder="1" applyAlignment="1" applyProtection="1">
      <alignment horizontal="center" vertical="center" wrapText="1" shrinkToFit="1"/>
      <protection/>
    </xf>
    <xf numFmtId="1" fontId="8" fillId="0" borderId="26" xfId="0" applyNumberFormat="1" applyFont="1" applyBorder="1" applyAlignment="1" applyProtection="1">
      <alignment horizontal="center" vertical="center" wrapText="1" shrinkToFit="1"/>
      <protection/>
    </xf>
    <xf numFmtId="1" fontId="5" fillId="0" borderId="71" xfId="0" applyNumberFormat="1" applyFont="1" applyBorder="1" applyAlignment="1" applyProtection="1">
      <alignment horizontal="center" vertical="center" wrapText="1" shrinkToFit="1"/>
      <protection locked="0"/>
    </xf>
    <xf numFmtId="1" fontId="8" fillId="0" borderId="71" xfId="0" applyNumberFormat="1" applyFont="1" applyBorder="1" applyAlignment="1" applyProtection="1">
      <alignment horizontal="center" vertical="center" wrapText="1" shrinkToFit="1"/>
      <protection/>
    </xf>
    <xf numFmtId="2" fontId="5" fillId="0" borderId="39" xfId="0" applyNumberFormat="1" applyFont="1" applyBorder="1" applyAlignment="1" applyProtection="1">
      <alignment horizontal="center" vertical="top" wrapText="1" shrinkToFit="1"/>
      <protection/>
    </xf>
    <xf numFmtId="1" fontId="5" fillId="0" borderId="20" xfId="0" applyNumberFormat="1" applyFont="1" applyBorder="1" applyAlignment="1" applyProtection="1">
      <alignment horizontal="center" vertical="top" wrapText="1" shrinkToFit="1"/>
      <protection/>
    </xf>
    <xf numFmtId="2" fontId="5" fillId="0" borderId="21" xfId="0" applyNumberFormat="1" applyFont="1" applyBorder="1" applyAlignment="1" applyProtection="1">
      <alignment horizontal="center" vertical="top" wrapText="1" shrinkToFit="1"/>
      <protection/>
    </xf>
    <xf numFmtId="2" fontId="5" fillId="0" borderId="23" xfId="0" applyNumberFormat="1" applyFont="1" applyBorder="1" applyAlignment="1" applyProtection="1">
      <alignment horizontal="center" vertical="top" wrapText="1" shrinkToFit="1"/>
      <protection/>
    </xf>
    <xf numFmtId="0" fontId="3" fillId="0" borderId="3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textRotation="90"/>
    </xf>
    <xf numFmtId="0" fontId="3" fillId="0" borderId="35" xfId="0" applyFont="1" applyBorder="1" applyAlignment="1">
      <alignment horizontal="center" textRotation="90"/>
    </xf>
    <xf numFmtId="0" fontId="3" fillId="0" borderId="58" xfId="0" applyFont="1" applyBorder="1" applyAlignment="1">
      <alignment horizontal="center" textRotation="90"/>
    </xf>
    <xf numFmtId="0" fontId="3" fillId="0" borderId="18" xfId="0" applyFont="1" applyBorder="1" applyAlignment="1">
      <alignment horizontal="center" textRotation="90"/>
    </xf>
    <xf numFmtId="0" fontId="3" fillId="0" borderId="0" xfId="0" applyFont="1" applyBorder="1" applyAlignment="1">
      <alignment horizontal="center" textRotation="90"/>
    </xf>
    <xf numFmtId="0" fontId="3" fillId="0" borderId="25" xfId="0" applyFont="1" applyBorder="1" applyAlignment="1">
      <alignment horizontal="center" textRotation="90"/>
    </xf>
    <xf numFmtId="0" fontId="3" fillId="0" borderId="72" xfId="0" applyFont="1" applyBorder="1" applyAlignment="1">
      <alignment horizontal="center" textRotation="90"/>
    </xf>
    <xf numFmtId="0" fontId="3" fillId="0" borderId="73" xfId="0" applyFont="1" applyBorder="1" applyAlignment="1">
      <alignment horizontal="center" textRotation="90"/>
    </xf>
    <xf numFmtId="0" fontId="3" fillId="0" borderId="74" xfId="0" applyFont="1" applyBorder="1" applyAlignment="1">
      <alignment horizontal="center" textRotation="90"/>
    </xf>
    <xf numFmtId="0" fontId="8" fillId="0" borderId="25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75" xfId="0" applyFont="1" applyBorder="1" applyAlignment="1">
      <alignment horizontal="center" vertical="center"/>
    </xf>
    <xf numFmtId="0" fontId="3" fillId="0" borderId="76" xfId="0" applyFont="1" applyBorder="1" applyAlignment="1">
      <alignment horizontal="center" vertical="center"/>
    </xf>
    <xf numFmtId="0" fontId="3" fillId="0" borderId="7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6" fillId="0" borderId="78" xfId="0" applyFont="1" applyBorder="1" applyAlignment="1">
      <alignment horizontal="center" textRotation="90"/>
    </xf>
    <xf numFmtId="0" fontId="6" fillId="0" borderId="79" xfId="0" applyFont="1" applyBorder="1" applyAlignment="1">
      <alignment horizontal="center" textRotation="90"/>
    </xf>
    <xf numFmtId="0" fontId="5" fillId="0" borderId="78" xfId="0" applyFont="1" applyBorder="1" applyAlignment="1">
      <alignment horizontal="center" vertical="center"/>
    </xf>
    <xf numFmtId="0" fontId="5" fillId="0" borderId="80" xfId="0" applyFont="1" applyBorder="1" applyAlignment="1">
      <alignment horizontal="center" vertical="center"/>
    </xf>
    <xf numFmtId="0" fontId="5" fillId="0" borderId="81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textRotation="90"/>
    </xf>
    <xf numFmtId="0" fontId="5" fillId="0" borderId="45" xfId="0" applyFont="1" applyBorder="1" applyAlignment="1">
      <alignment horizontal="center" textRotation="90"/>
    </xf>
    <xf numFmtId="0" fontId="7" fillId="0" borderId="81" xfId="0" applyFont="1" applyBorder="1" applyAlignment="1">
      <alignment horizontal="center" textRotation="90"/>
    </xf>
    <xf numFmtId="0" fontId="7" fillId="0" borderId="82" xfId="0" applyFont="1" applyBorder="1" applyAlignment="1">
      <alignment horizontal="center" textRotation="90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/>
    </xf>
    <xf numFmtId="0" fontId="3" fillId="0" borderId="58" xfId="0" applyFont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59"/>
  <sheetViews>
    <sheetView showGridLines="0" tabSelected="1" zoomScale="70" zoomScaleNormal="70" zoomScaleSheetLayoutView="90" zoomScalePageLayoutView="0" workbookViewId="0" topLeftCell="A1">
      <pane xSplit="2" ySplit="6" topLeftCell="C10" activePane="bottomRight" state="frozen"/>
      <selection pane="topLeft" activeCell="A1" sqref="A1"/>
      <selection pane="topRight" activeCell="C1" sqref="C1"/>
      <selection pane="bottomLeft" activeCell="A7" sqref="A7"/>
      <selection pane="bottomRight" activeCell="E22" sqref="E22"/>
    </sheetView>
  </sheetViews>
  <sheetFormatPr defaultColWidth="9.140625" defaultRowHeight="12.75"/>
  <cols>
    <col min="1" max="1" width="25.7109375" style="103" customWidth="1"/>
    <col min="2" max="2" width="4.28125" style="103" customWidth="1"/>
    <col min="3" max="53" width="3.28125" style="103" customWidth="1"/>
    <col min="54" max="57" width="6.7109375" style="103" customWidth="1"/>
    <col min="58" max="58" width="7.7109375" style="103" customWidth="1"/>
    <col min="59" max="59" width="5.7109375" style="103" customWidth="1"/>
    <col min="60" max="60" width="6.7109375" style="103" customWidth="1"/>
    <col min="61" max="61" width="7.7109375" style="103" customWidth="1"/>
    <col min="62" max="62" width="5.7109375" style="103" customWidth="1"/>
    <col min="63" max="63" width="6.7109375" style="103" customWidth="1"/>
    <col min="64" max="66" width="7.7109375" style="103" customWidth="1"/>
    <col min="67" max="16384" width="9.140625" style="103" customWidth="1"/>
  </cols>
  <sheetData>
    <row r="1" spans="1:66" ht="24.75" customHeight="1" thickBot="1">
      <c r="A1" s="291" t="s">
        <v>0</v>
      </c>
      <c r="B1" s="292"/>
      <c r="C1" s="252" t="str">
        <f>IF(COUNTBLANK(A7)=0,A7,"")</f>
        <v>Buršík Pavel</v>
      </c>
      <c r="D1" s="253"/>
      <c r="E1" s="254"/>
      <c r="F1" s="252" t="str">
        <f>IF(COUNTBLANK(A10)=0,A10,"")</f>
        <v>Cimbura Zdeněk</v>
      </c>
      <c r="G1" s="253"/>
      <c r="H1" s="254"/>
      <c r="I1" s="252" t="str">
        <f>IF(COUNTBLANK(A13)=0,A13,"")</f>
        <v>Ettler Karel</v>
      </c>
      <c r="J1" s="253"/>
      <c r="K1" s="254"/>
      <c r="L1" s="252" t="str">
        <f>IF(COUNTBLANK(A16)=0,A16,"")</f>
        <v>Formánek Martin</v>
      </c>
      <c r="M1" s="253"/>
      <c r="N1" s="254"/>
      <c r="O1" s="252" t="str">
        <f>IF(COUNTBLANK(A19)=0,A19,"")</f>
        <v>Chmela Václav</v>
      </c>
      <c r="P1" s="253"/>
      <c r="Q1" s="254"/>
      <c r="R1" s="252" t="str">
        <f>IF(COUNTBLANK(A22)=0,A22,"")</f>
        <v>Jouja Petr</v>
      </c>
      <c r="S1" s="253"/>
      <c r="T1" s="254"/>
      <c r="U1" s="252" t="str">
        <f>IF(COUNTBLANK(A25)=0,A25,"")</f>
        <v>Kacbunda Libor</v>
      </c>
      <c r="V1" s="253"/>
      <c r="W1" s="254"/>
      <c r="X1" s="252" t="str">
        <f>IF(COUNTBLANK(A28)=0,A28,"")</f>
        <v>Konfršt Jiří</v>
      </c>
      <c r="Y1" s="253"/>
      <c r="Z1" s="254"/>
      <c r="AA1" s="252" t="str">
        <f>IF(COUNTBLANK(A31)=0,A31,"")</f>
        <v>Kořen Čestmír</v>
      </c>
      <c r="AB1" s="253"/>
      <c r="AC1" s="254"/>
      <c r="AD1" s="252" t="str">
        <f>IF(COUNTBLANK(A34)=0,A34,"")</f>
        <v>Kubec Libor</v>
      </c>
      <c r="AE1" s="253"/>
      <c r="AF1" s="254"/>
      <c r="AG1" s="252" t="str">
        <f>IF(COUNTBLANK(A37)=0,A37,"")</f>
        <v>Leipner Petr</v>
      </c>
      <c r="AH1" s="253"/>
      <c r="AI1" s="254"/>
      <c r="AJ1" s="252" t="str">
        <f>IF(COUNTBLANK(A40)=0,A40,"")</f>
        <v>Nejedlý Robert</v>
      </c>
      <c r="AK1" s="253"/>
      <c r="AL1" s="254"/>
      <c r="AM1" s="252" t="str">
        <f>IF(COUNTBLANK(A43)=0,A43,"")</f>
        <v>Prošek Vladimír</v>
      </c>
      <c r="AN1" s="253"/>
      <c r="AO1" s="254"/>
      <c r="AP1" s="252" t="str">
        <f>IF(COUNTBLANK(A46)=0,A46,"")</f>
        <v>Steiner Jan</v>
      </c>
      <c r="AQ1" s="253"/>
      <c r="AR1" s="254"/>
      <c r="AS1" s="252" t="str">
        <f>IF(COUNTBLANK(A49)=0,A49,"")</f>
        <v>Topinka Václav</v>
      </c>
      <c r="AT1" s="253"/>
      <c r="AU1" s="254"/>
      <c r="AV1" s="252" t="str">
        <f>IF(COUNTBLANK(A52)=0,A52,"")</f>
        <v>Vala Tomáš</v>
      </c>
      <c r="AW1" s="253"/>
      <c r="AX1" s="254"/>
      <c r="AY1" s="252" t="str">
        <f>IF(COUNTBLANK(A55)=0,A55,"")</f>
        <v>Zunt Filip</v>
      </c>
      <c r="AZ1" s="253"/>
      <c r="BA1" s="254"/>
      <c r="BB1" s="267" t="s">
        <v>1</v>
      </c>
      <c r="BC1" s="268"/>
      <c r="BD1" s="268"/>
      <c r="BE1" s="268"/>
      <c r="BF1" s="268"/>
      <c r="BG1" s="268"/>
      <c r="BH1" s="268"/>
      <c r="BI1" s="268"/>
      <c r="BJ1" s="268"/>
      <c r="BK1" s="268"/>
      <c r="BL1" s="268"/>
      <c r="BM1" s="268"/>
      <c r="BN1" s="269"/>
    </row>
    <row r="2" spans="1:66" ht="24.75" customHeight="1">
      <c r="A2" s="270" t="s">
        <v>35</v>
      </c>
      <c r="B2" s="271"/>
      <c r="C2" s="255"/>
      <c r="D2" s="256"/>
      <c r="E2" s="257"/>
      <c r="F2" s="255"/>
      <c r="G2" s="256"/>
      <c r="H2" s="257"/>
      <c r="I2" s="255"/>
      <c r="J2" s="256"/>
      <c r="K2" s="257"/>
      <c r="L2" s="255"/>
      <c r="M2" s="256"/>
      <c r="N2" s="257"/>
      <c r="O2" s="255"/>
      <c r="P2" s="256"/>
      <c r="Q2" s="257"/>
      <c r="R2" s="255"/>
      <c r="S2" s="256"/>
      <c r="T2" s="257"/>
      <c r="U2" s="255"/>
      <c r="V2" s="256"/>
      <c r="W2" s="257"/>
      <c r="X2" s="255"/>
      <c r="Y2" s="256"/>
      <c r="Z2" s="257"/>
      <c r="AA2" s="255"/>
      <c r="AB2" s="256"/>
      <c r="AC2" s="257"/>
      <c r="AD2" s="255"/>
      <c r="AE2" s="256"/>
      <c r="AF2" s="257"/>
      <c r="AG2" s="255"/>
      <c r="AH2" s="256"/>
      <c r="AI2" s="257"/>
      <c r="AJ2" s="255"/>
      <c r="AK2" s="256"/>
      <c r="AL2" s="257"/>
      <c r="AM2" s="255"/>
      <c r="AN2" s="256"/>
      <c r="AO2" s="257"/>
      <c r="AP2" s="255"/>
      <c r="AQ2" s="256"/>
      <c r="AR2" s="257"/>
      <c r="AS2" s="255"/>
      <c r="AT2" s="256"/>
      <c r="AU2" s="257"/>
      <c r="AV2" s="255"/>
      <c r="AW2" s="256"/>
      <c r="AX2" s="257"/>
      <c r="AY2" s="255"/>
      <c r="AZ2" s="256"/>
      <c r="BA2" s="257"/>
      <c r="BB2" s="272" t="s">
        <v>3</v>
      </c>
      <c r="BC2" s="273"/>
      <c r="BD2" s="273"/>
      <c r="BE2" s="274"/>
      <c r="BF2" s="278" t="s">
        <v>4</v>
      </c>
      <c r="BG2" s="280" t="s">
        <v>5</v>
      </c>
      <c r="BH2" s="281"/>
      <c r="BI2" s="281"/>
      <c r="BJ2" s="281"/>
      <c r="BK2" s="281"/>
      <c r="BL2" s="282"/>
      <c r="BM2" s="283" t="s">
        <v>6</v>
      </c>
      <c r="BN2" s="285" t="s">
        <v>7</v>
      </c>
    </row>
    <row r="3" spans="1:66" ht="21" customHeight="1">
      <c r="A3" s="270"/>
      <c r="B3" s="271"/>
      <c r="C3" s="255"/>
      <c r="D3" s="256"/>
      <c r="E3" s="257"/>
      <c r="F3" s="255"/>
      <c r="G3" s="256"/>
      <c r="H3" s="257"/>
      <c r="I3" s="255"/>
      <c r="J3" s="256"/>
      <c r="K3" s="257"/>
      <c r="L3" s="255"/>
      <c r="M3" s="256"/>
      <c r="N3" s="257"/>
      <c r="O3" s="255"/>
      <c r="P3" s="256"/>
      <c r="Q3" s="257"/>
      <c r="R3" s="255"/>
      <c r="S3" s="256"/>
      <c r="T3" s="257"/>
      <c r="U3" s="255"/>
      <c r="V3" s="256"/>
      <c r="W3" s="257"/>
      <c r="X3" s="255"/>
      <c r="Y3" s="256"/>
      <c r="Z3" s="257"/>
      <c r="AA3" s="255"/>
      <c r="AB3" s="256"/>
      <c r="AC3" s="257"/>
      <c r="AD3" s="255"/>
      <c r="AE3" s="256"/>
      <c r="AF3" s="257"/>
      <c r="AG3" s="255"/>
      <c r="AH3" s="256"/>
      <c r="AI3" s="257"/>
      <c r="AJ3" s="255"/>
      <c r="AK3" s="256"/>
      <c r="AL3" s="257"/>
      <c r="AM3" s="255"/>
      <c r="AN3" s="256"/>
      <c r="AO3" s="257"/>
      <c r="AP3" s="255"/>
      <c r="AQ3" s="256"/>
      <c r="AR3" s="257"/>
      <c r="AS3" s="255"/>
      <c r="AT3" s="256"/>
      <c r="AU3" s="257"/>
      <c r="AV3" s="255"/>
      <c r="AW3" s="256"/>
      <c r="AX3" s="257"/>
      <c r="AY3" s="255"/>
      <c r="AZ3" s="256"/>
      <c r="BA3" s="257"/>
      <c r="BB3" s="275"/>
      <c r="BC3" s="276"/>
      <c r="BD3" s="276"/>
      <c r="BE3" s="277"/>
      <c r="BF3" s="279"/>
      <c r="BG3" s="275" t="s">
        <v>8</v>
      </c>
      <c r="BH3" s="276"/>
      <c r="BI3" s="277"/>
      <c r="BJ3" s="287" t="s">
        <v>9</v>
      </c>
      <c r="BK3" s="276"/>
      <c r="BL3" s="288"/>
      <c r="BM3" s="284"/>
      <c r="BN3" s="286"/>
    </row>
    <row r="4" spans="1:66" ht="69.75" customHeight="1">
      <c r="A4" s="289">
        <v>2020</v>
      </c>
      <c r="B4" s="290"/>
      <c r="C4" s="255"/>
      <c r="D4" s="256"/>
      <c r="E4" s="257"/>
      <c r="F4" s="255"/>
      <c r="G4" s="256"/>
      <c r="H4" s="257"/>
      <c r="I4" s="255"/>
      <c r="J4" s="256"/>
      <c r="K4" s="257"/>
      <c r="L4" s="255"/>
      <c r="M4" s="256"/>
      <c r="N4" s="257"/>
      <c r="O4" s="255"/>
      <c r="P4" s="256"/>
      <c r="Q4" s="257"/>
      <c r="R4" s="255"/>
      <c r="S4" s="256"/>
      <c r="T4" s="257"/>
      <c r="U4" s="255"/>
      <c r="V4" s="256"/>
      <c r="W4" s="257"/>
      <c r="X4" s="255"/>
      <c r="Y4" s="256"/>
      <c r="Z4" s="257"/>
      <c r="AA4" s="255"/>
      <c r="AB4" s="256"/>
      <c r="AC4" s="257"/>
      <c r="AD4" s="255"/>
      <c r="AE4" s="256"/>
      <c r="AF4" s="257"/>
      <c r="AG4" s="255"/>
      <c r="AH4" s="256"/>
      <c r="AI4" s="257"/>
      <c r="AJ4" s="255"/>
      <c r="AK4" s="256"/>
      <c r="AL4" s="257"/>
      <c r="AM4" s="255"/>
      <c r="AN4" s="256"/>
      <c r="AO4" s="257"/>
      <c r="AP4" s="255"/>
      <c r="AQ4" s="256"/>
      <c r="AR4" s="257"/>
      <c r="AS4" s="255"/>
      <c r="AT4" s="256"/>
      <c r="AU4" s="257"/>
      <c r="AV4" s="255"/>
      <c r="AW4" s="256"/>
      <c r="AX4" s="257"/>
      <c r="AY4" s="255"/>
      <c r="AZ4" s="256"/>
      <c r="BA4" s="257"/>
      <c r="BB4" s="104" t="s">
        <v>10</v>
      </c>
      <c r="BC4" s="105" t="s">
        <v>11</v>
      </c>
      <c r="BD4" s="105" t="s">
        <v>12</v>
      </c>
      <c r="BE4" s="106" t="s">
        <v>13</v>
      </c>
      <c r="BF4" s="279"/>
      <c r="BG4" s="104" t="s">
        <v>10</v>
      </c>
      <c r="BH4" s="105" t="s">
        <v>14</v>
      </c>
      <c r="BI4" s="106" t="s">
        <v>15</v>
      </c>
      <c r="BJ4" s="107" t="s">
        <v>10</v>
      </c>
      <c r="BK4" s="105" t="s">
        <v>14</v>
      </c>
      <c r="BL4" s="108" t="s">
        <v>15</v>
      </c>
      <c r="BM4" s="284"/>
      <c r="BN4" s="286"/>
    </row>
    <row r="5" spans="1:66" ht="19.5" customHeight="1" thickBot="1">
      <c r="A5" s="261" t="s">
        <v>93</v>
      </c>
      <c r="B5" s="262"/>
      <c r="C5" s="258"/>
      <c r="D5" s="259"/>
      <c r="E5" s="260"/>
      <c r="F5" s="258"/>
      <c r="G5" s="259"/>
      <c r="H5" s="260"/>
      <c r="I5" s="258"/>
      <c r="J5" s="259"/>
      <c r="K5" s="260"/>
      <c r="L5" s="258"/>
      <c r="M5" s="259"/>
      <c r="N5" s="260"/>
      <c r="O5" s="258"/>
      <c r="P5" s="259"/>
      <c r="Q5" s="260"/>
      <c r="R5" s="258"/>
      <c r="S5" s="259"/>
      <c r="T5" s="260"/>
      <c r="U5" s="258"/>
      <c r="V5" s="259"/>
      <c r="W5" s="260"/>
      <c r="X5" s="258"/>
      <c r="Y5" s="259"/>
      <c r="Z5" s="260"/>
      <c r="AA5" s="258"/>
      <c r="AB5" s="259"/>
      <c r="AC5" s="260"/>
      <c r="AD5" s="258"/>
      <c r="AE5" s="259"/>
      <c r="AF5" s="260"/>
      <c r="AG5" s="258"/>
      <c r="AH5" s="259"/>
      <c r="AI5" s="260"/>
      <c r="AJ5" s="258"/>
      <c r="AK5" s="259"/>
      <c r="AL5" s="260"/>
      <c r="AM5" s="258"/>
      <c r="AN5" s="259"/>
      <c r="AO5" s="260"/>
      <c r="AP5" s="258"/>
      <c r="AQ5" s="259"/>
      <c r="AR5" s="260"/>
      <c r="AS5" s="258"/>
      <c r="AT5" s="259"/>
      <c r="AU5" s="260"/>
      <c r="AV5" s="258"/>
      <c r="AW5" s="259"/>
      <c r="AX5" s="260"/>
      <c r="AY5" s="258"/>
      <c r="AZ5" s="259"/>
      <c r="BA5" s="260"/>
      <c r="BB5" s="109" t="s">
        <v>16</v>
      </c>
      <c r="BC5" s="110" t="s">
        <v>17</v>
      </c>
      <c r="BD5" s="110" t="s">
        <v>18</v>
      </c>
      <c r="BE5" s="111" t="s">
        <v>19</v>
      </c>
      <c r="BF5" s="112" t="s">
        <v>20</v>
      </c>
      <c r="BG5" s="113" t="s">
        <v>21</v>
      </c>
      <c r="BH5" s="114" t="s">
        <v>22</v>
      </c>
      <c r="BI5" s="115" t="s">
        <v>23</v>
      </c>
      <c r="BJ5" s="116" t="s">
        <v>24</v>
      </c>
      <c r="BK5" s="114" t="s">
        <v>25</v>
      </c>
      <c r="BL5" s="117" t="s">
        <v>26</v>
      </c>
      <c r="BM5" s="118" t="s">
        <v>27</v>
      </c>
      <c r="BN5" s="119" t="s">
        <v>28</v>
      </c>
    </row>
    <row r="6" spans="1:66" ht="21.75" customHeight="1" thickBot="1" thickTop="1">
      <c r="A6" s="263"/>
      <c r="B6" s="264"/>
      <c r="C6" s="265">
        <v>1</v>
      </c>
      <c r="D6" s="249"/>
      <c r="E6" s="266"/>
      <c r="F6" s="250">
        <v>2</v>
      </c>
      <c r="G6" s="248"/>
      <c r="H6" s="251"/>
      <c r="I6" s="250">
        <v>3</v>
      </c>
      <c r="J6" s="248"/>
      <c r="K6" s="251"/>
      <c r="L6" s="250">
        <v>4</v>
      </c>
      <c r="M6" s="248"/>
      <c r="N6" s="251"/>
      <c r="O6" s="250">
        <v>5</v>
      </c>
      <c r="P6" s="248"/>
      <c r="Q6" s="251"/>
      <c r="R6" s="250">
        <v>6</v>
      </c>
      <c r="S6" s="248"/>
      <c r="T6" s="251"/>
      <c r="U6" s="250">
        <v>7</v>
      </c>
      <c r="V6" s="248"/>
      <c r="W6" s="251"/>
      <c r="X6" s="250">
        <v>8</v>
      </c>
      <c r="Y6" s="248"/>
      <c r="Z6" s="251"/>
      <c r="AA6" s="250">
        <v>9</v>
      </c>
      <c r="AB6" s="248"/>
      <c r="AC6" s="251"/>
      <c r="AD6" s="250">
        <v>10</v>
      </c>
      <c r="AE6" s="248"/>
      <c r="AF6" s="251"/>
      <c r="AG6" s="250">
        <v>11</v>
      </c>
      <c r="AH6" s="248"/>
      <c r="AI6" s="251"/>
      <c r="AJ6" s="250">
        <v>12</v>
      </c>
      <c r="AK6" s="248"/>
      <c r="AL6" s="251"/>
      <c r="AM6" s="250">
        <v>13</v>
      </c>
      <c r="AN6" s="248"/>
      <c r="AO6" s="251"/>
      <c r="AP6" s="250">
        <v>14</v>
      </c>
      <c r="AQ6" s="248"/>
      <c r="AR6" s="251"/>
      <c r="AS6" s="250">
        <v>15</v>
      </c>
      <c r="AT6" s="248"/>
      <c r="AU6" s="251"/>
      <c r="AV6" s="250">
        <v>16</v>
      </c>
      <c r="AW6" s="248"/>
      <c r="AX6" s="251"/>
      <c r="AY6" s="250">
        <v>17</v>
      </c>
      <c r="AZ6" s="248"/>
      <c r="BA6" s="248"/>
      <c r="BB6" s="120"/>
      <c r="BC6" s="121"/>
      <c r="BD6" s="121"/>
      <c r="BE6" s="122"/>
      <c r="BF6" s="123"/>
      <c r="BG6" s="120"/>
      <c r="BH6" s="121"/>
      <c r="BI6" s="122"/>
      <c r="BJ6" s="124"/>
      <c r="BK6" s="121"/>
      <c r="BL6" s="125"/>
      <c r="BM6" s="126"/>
      <c r="BN6" s="127"/>
    </row>
    <row r="7" spans="1:66" ht="17.25" customHeight="1">
      <c r="A7" s="209" t="s">
        <v>40</v>
      </c>
      <c r="B7" s="247">
        <v>1</v>
      </c>
      <c r="C7" s="128"/>
      <c r="D7" s="129"/>
      <c r="E7" s="129"/>
      <c r="F7" s="130">
        <f>IF(COUNTBLANK(D10)=0,D10,"")</f>
        <v>6</v>
      </c>
      <c r="G7" s="131">
        <f>IF(COUNTBLANK(C10)=0,C10,"")</f>
        <v>3</v>
      </c>
      <c r="H7" s="132">
        <f>IF(COUNTBLANK(E11)=0,E11,"")</f>
        <v>2</v>
      </c>
      <c r="I7" s="130">
        <f>IF(COUNTBLANK(D13)=0,D13,"")</f>
      </c>
      <c r="J7" s="131">
        <f>IF(COUNTBLANK(C13)=0,C13,"")</f>
      </c>
      <c r="K7" s="133">
        <f>IF(COUNTBLANK(E14)=0,E14,"")</f>
      </c>
      <c r="L7" s="134">
        <f>IF(COUNTBLANK(D16)=0,D16,"")</f>
        <v>6</v>
      </c>
      <c r="M7" s="131">
        <f>IF(COUNTBLANK(C16)=0,C16,"")</f>
        <v>4</v>
      </c>
      <c r="N7" s="132">
        <f>IF(COUNTBLANK(E17)=0,E17,"")</f>
        <v>2</v>
      </c>
      <c r="O7" s="130">
        <f>IF(COUNTBLANK(D19)=0,D19,"")</f>
        <v>6</v>
      </c>
      <c r="P7" s="131">
        <f>IF(COUNTBLANK(C19)=0,C19,"")</f>
        <v>3</v>
      </c>
      <c r="Q7" s="133">
        <f>IF(COUNTBLANK(E20)=0,E20,"")</f>
        <v>2</v>
      </c>
      <c r="R7" s="134">
        <f>IF(COUNTBLANK(D22)=0,D22,"")</f>
        <v>6</v>
      </c>
      <c r="S7" s="131">
        <f>IF(COUNTBLANK(C22)=0,C22,"")</f>
        <v>1</v>
      </c>
      <c r="T7" s="132">
        <f>IF(COUNTBLANK(E23)=0,E23,"")</f>
        <v>2</v>
      </c>
      <c r="U7" s="130">
        <f>IF(COUNTBLANK(D25)=0,D25,"")</f>
        <v>7</v>
      </c>
      <c r="V7" s="131">
        <f>IF(COUNTBLANK(C25)=0,C25,"")</f>
        <v>5</v>
      </c>
      <c r="W7" s="133">
        <f>IF(COUNTBLANK(E26)=0,E26,"")</f>
        <v>2</v>
      </c>
      <c r="X7" s="134">
        <f>IF(COUNTBLANK(D28)=0,D28,"")</f>
        <v>6</v>
      </c>
      <c r="Y7" s="131">
        <f>IF(COUNTBLANK(C28)=0,C28,"")</f>
        <v>3</v>
      </c>
      <c r="Z7" s="132">
        <f>IF(COUNTBLANK(E29)=0,E29,"")</f>
        <v>2</v>
      </c>
      <c r="AA7" s="130">
        <f>IF(COUNTBLANK(D31)=0,D31,"")</f>
        <v>6</v>
      </c>
      <c r="AB7" s="131">
        <f>IF(COUNTBLANK(C31)=0,C31,"")</f>
        <v>3</v>
      </c>
      <c r="AC7" s="133">
        <f>IF(COUNTBLANK(E32)=0,E32,"")</f>
        <v>2</v>
      </c>
      <c r="AD7" s="134">
        <f>IF(COUNTBLANK(D34)=0,D34,"")</f>
        <v>7</v>
      </c>
      <c r="AE7" s="131">
        <f>IF(COUNTBLANK(C34)=0,C34,"")</f>
        <v>5</v>
      </c>
      <c r="AF7" s="132">
        <f>IF(COUNTBLANK(E35)=0,E35,"")</f>
        <v>2</v>
      </c>
      <c r="AG7" s="130">
        <f>IF(COUNTBLANK(D37)=0,D37,"")</f>
        <v>3</v>
      </c>
      <c r="AH7" s="131">
        <f>IF(COUNTBLANK(C37)=0,C37,"")</f>
        <v>6</v>
      </c>
      <c r="AI7" s="133">
        <f>IF(COUNTBLANK(E38)=0,E38,"")</f>
        <v>0</v>
      </c>
      <c r="AJ7" s="134">
        <f>IF(COUNTBLANK(D40)=0,D40,"")</f>
      </c>
      <c r="AK7" s="131">
        <f>IF(COUNTBLANK(C40)=0,C40,"")</f>
      </c>
      <c r="AL7" s="132">
        <f>IF(COUNTBLANK(E41)=0,E41,"")</f>
      </c>
      <c r="AM7" s="130">
        <f>IF(COUNTBLANK(D43)=0,D43,"")</f>
        <v>6</v>
      </c>
      <c r="AN7" s="131">
        <f>IF(COUNTBLANK(C43)=0,C43,"")</f>
        <v>1</v>
      </c>
      <c r="AO7" s="133">
        <f>IF(COUNTBLANK(E44)=0,E44,"")</f>
        <v>1</v>
      </c>
      <c r="AP7" s="134">
        <f>IF(COUNTBLANK(D46)=0,D46,"")</f>
      </c>
      <c r="AQ7" s="131">
        <f>IF(COUNTBLANK(C46)=0,C46,"")</f>
      </c>
      <c r="AR7" s="132">
        <f>IF(COUNTBLANK(E47)=0,E47,"")</f>
      </c>
      <c r="AS7" s="130">
        <f>IF(COUNTBLANK(D49)=0,D49,"")</f>
        <v>6</v>
      </c>
      <c r="AT7" s="131">
        <f>IF(COUNTBLANK(C49)=0,C49,"")</f>
        <v>1</v>
      </c>
      <c r="AU7" s="133">
        <f>IF(COUNTBLANK(E50)=0,E50,"")</f>
        <v>2</v>
      </c>
      <c r="AV7" s="134">
        <f>IF(COUNTBLANK(D52)=0,D52,"")</f>
        <v>5</v>
      </c>
      <c r="AW7" s="131">
        <f>IF(COUNTBLANK(C52)=0,C52,"")</f>
        <v>7</v>
      </c>
      <c r="AX7" s="132">
        <f>IF(COUNTBLANK(E53)=0,E53,"")</f>
        <v>0</v>
      </c>
      <c r="AY7" s="130">
        <f>IF(COUNTBLANK(D55)=0,D55,"")</f>
        <v>6</v>
      </c>
      <c r="AZ7" s="131">
        <f>IF(COUNTBLANK(C55)=0,C55,"")</f>
        <v>3</v>
      </c>
      <c r="BA7" s="133">
        <f>IF(COUNTBLANK(E56)=0,E56,"")</f>
        <v>2</v>
      </c>
      <c r="BB7" s="215">
        <f>BD7+BE7</f>
        <v>13</v>
      </c>
      <c r="BC7" s="217"/>
      <c r="BD7" s="219">
        <f>COUNTIF(C9:BA9,"V")</f>
        <v>10</v>
      </c>
      <c r="BE7" s="221">
        <f>COUNTIF(C9:BA9,"P")</f>
        <v>3</v>
      </c>
      <c r="BF7" s="223">
        <f>BD7*2+BE7</f>
        <v>23</v>
      </c>
      <c r="BG7" s="135">
        <f>SUM(E7,H7,K7,N7,Q7,T7,W7,Z7,AC7,AF7,AI7,AL7,AO7,AR7,AU7,AX7,BA7)</f>
        <v>21</v>
      </c>
      <c r="BH7" s="225">
        <f>BG7-BG8</f>
        <v>14</v>
      </c>
      <c r="BI7" s="228">
        <f>BG7/BG8</f>
        <v>3</v>
      </c>
      <c r="BJ7" s="136">
        <f>SUM(C7:C9,F7:F9,I7:I9,L7:L9,O7:O9,R7:R9,U7:U9,X7:X9,AA7:AA9,AD7:AD9,AG7:AG9,AJ7:AJ9,AM7:AM9,AP7:AP9,AS7:AS9,AV7:AV9,AY7:AY9)</f>
        <v>164</v>
      </c>
      <c r="BK7" s="225">
        <f>BJ7-BJ8</f>
        <v>55</v>
      </c>
      <c r="BL7" s="235">
        <f>BJ7/BJ8</f>
        <v>1.5045871559633028</v>
      </c>
      <c r="BM7" s="137"/>
      <c r="BN7" s="206">
        <f>RANK(BF7,$BF$7:$BF$57)</f>
        <v>2</v>
      </c>
    </row>
    <row r="8" spans="1:66" ht="17.25" customHeight="1">
      <c r="A8" s="210"/>
      <c r="B8" s="248"/>
      <c r="C8" s="138"/>
      <c r="D8" s="139"/>
      <c r="E8" s="139"/>
      <c r="F8" s="140">
        <f>IF(COUNTBLANK(D11)=0,D11,"")</f>
        <v>6</v>
      </c>
      <c r="G8" s="141">
        <f>IF(COUNTBLANK(C11)=0,C11,"")</f>
        <v>2</v>
      </c>
      <c r="H8" s="142">
        <f>IF(COUNTBLANK(E10)=0,E10,"")</f>
        <v>0</v>
      </c>
      <c r="I8" s="140">
        <f>IF(COUNTBLANK(D14)=0,D14,"")</f>
      </c>
      <c r="J8" s="141">
        <f>IF(COUNTBLANK(C14)=0,C14,"")</f>
      </c>
      <c r="K8" s="143">
        <f>IF(COUNTBLANK(E13)=0,E13,"")</f>
      </c>
      <c r="L8" s="144">
        <f>IF(COUNTBLANK(D17)=0,D17,"")</f>
        <v>6</v>
      </c>
      <c r="M8" s="141">
        <f>IF(COUNTBLANK(C17)=0,C17,"")</f>
        <v>1</v>
      </c>
      <c r="N8" s="142">
        <f>IF(COUNTBLANK(E16)=0,E16,"")</f>
        <v>0</v>
      </c>
      <c r="O8" s="140">
        <f>IF(COUNTBLANK(D20)=0,D20,"")</f>
        <v>6</v>
      </c>
      <c r="P8" s="141">
        <f>IF(COUNTBLANK(C20)=0,C20,"")</f>
        <v>3</v>
      </c>
      <c r="Q8" s="143">
        <f>IF(COUNTBLANK(E19)=0,E19,"")</f>
        <v>0</v>
      </c>
      <c r="R8" s="144">
        <f>IF(COUNTBLANK(D23)=0,D23,"")</f>
        <v>6</v>
      </c>
      <c r="S8" s="141">
        <f>IF(COUNTBLANK(C23)=0,C23,"")</f>
        <v>4</v>
      </c>
      <c r="T8" s="142">
        <f>IF(COUNTBLANK(E22)=0,E22,"")</f>
        <v>0</v>
      </c>
      <c r="U8" s="140">
        <f>IF(COUNTBLANK(D26)=0,D26,"")</f>
        <v>6</v>
      </c>
      <c r="V8" s="141">
        <f>IF(COUNTBLANK(C26)=0,C26,"")</f>
        <v>3</v>
      </c>
      <c r="W8" s="143">
        <f>IF(COUNTBLANK(E25)=0,E25,"")</f>
        <v>0</v>
      </c>
      <c r="X8" s="144">
        <f>IF(COUNTBLANK(D29)=0,D29,"")</f>
        <v>6</v>
      </c>
      <c r="Y8" s="141">
        <f>IF(COUNTBLANK(C29)=0,C29,"")</f>
        <v>2</v>
      </c>
      <c r="Z8" s="142">
        <f>IF(COUNTBLANK(E28)=0,E28,"")</f>
        <v>0</v>
      </c>
      <c r="AA8" s="140">
        <f>IF(COUNTBLANK(D32)=0,D32,"")</f>
        <v>6</v>
      </c>
      <c r="AB8" s="141">
        <f>IF(COUNTBLANK(C32)=0,C32,"")</f>
        <v>3</v>
      </c>
      <c r="AC8" s="143">
        <f>IF(COUNTBLANK(E31)=0,E31,"")</f>
        <v>0</v>
      </c>
      <c r="AD8" s="144">
        <f>IF(COUNTBLANK(D35)=0,D35,"")</f>
        <v>7</v>
      </c>
      <c r="AE8" s="141">
        <f>IF(COUNTBLANK(C35)=0,C35,"")</f>
        <v>5</v>
      </c>
      <c r="AF8" s="142">
        <f>IF(COUNTBLANK(E34)=0,E34,"")</f>
        <v>0</v>
      </c>
      <c r="AG8" s="140">
        <f>IF(COUNTBLANK(D38)=0,D38,"")</f>
        <v>5</v>
      </c>
      <c r="AH8" s="141">
        <f>IF(COUNTBLANK(C38)=0,C38,"")</f>
        <v>7</v>
      </c>
      <c r="AI8" s="143">
        <f>IF(COUNTBLANK(E37)=0,E37,"")</f>
        <v>2</v>
      </c>
      <c r="AJ8" s="144">
        <f>IF(COUNTBLANK(D41)=0,D41,"")</f>
      </c>
      <c r="AK8" s="141">
        <f>IF(COUNTBLANK(C41)=0,C41,"")</f>
      </c>
      <c r="AL8" s="142">
        <f>IF(COUNTBLANK(E40)=0,E40,"")</f>
      </c>
      <c r="AM8" s="140">
        <f>IF(COUNTBLANK(D44)=0,D44,"")</f>
        <v>6</v>
      </c>
      <c r="AN8" s="141">
        <f>IF(COUNTBLANK(C44)=0,C44,"")</f>
        <v>7</v>
      </c>
      <c r="AO8" s="143">
        <f>IF(COUNTBLANK(E43)=0,E43,"")</f>
        <v>2</v>
      </c>
      <c r="AP8" s="144">
        <f>IF(COUNTBLANK(D47)=0,D47,"")</f>
      </c>
      <c r="AQ8" s="141">
        <f>IF(COUNTBLANK(C47)=0,C47,"")</f>
      </c>
      <c r="AR8" s="142">
        <f>IF(COUNTBLANK(E46)=0,E46,"")</f>
      </c>
      <c r="AS8" s="140">
        <f>IF(COUNTBLANK(D50)=0,D50,"")</f>
        <v>6</v>
      </c>
      <c r="AT8" s="141">
        <f>IF(COUNTBLANK(C50)=0,C50,"")</f>
        <v>2</v>
      </c>
      <c r="AU8" s="143">
        <f>IF(COUNTBLANK(E49)=0,E49,"")</f>
        <v>0</v>
      </c>
      <c r="AV8" s="144">
        <f>IF(COUNTBLANK(D53)=0,D53,"")</f>
        <v>6</v>
      </c>
      <c r="AW8" s="141">
        <f>IF(COUNTBLANK(C53)=0,C53,"")</f>
        <v>7</v>
      </c>
      <c r="AX8" s="142">
        <f>IF(COUNTBLANK(E52)=0,E52,"")</f>
        <v>2</v>
      </c>
      <c r="AY8" s="140">
        <f>IF(COUNTBLANK(D56)=0,D56,"")</f>
        <v>5</v>
      </c>
      <c r="AZ8" s="141">
        <f>IF(COUNTBLANK(C56)=0,C56,"")</f>
        <v>7</v>
      </c>
      <c r="BA8" s="143">
        <f>IF(COUNTBLANK(E55)=0,E55,"")</f>
        <v>1</v>
      </c>
      <c r="BB8" s="215"/>
      <c r="BC8" s="217"/>
      <c r="BD8" s="219"/>
      <c r="BE8" s="221"/>
      <c r="BF8" s="223"/>
      <c r="BG8" s="145">
        <f>SUM(E8,H8,K8,N8,Q8,T8,W8,Z8,AC8,AF8,AI8,AL8,AO8,AR8,AU8,AX8,BA8)</f>
        <v>7</v>
      </c>
      <c r="BH8" s="226"/>
      <c r="BI8" s="229"/>
      <c r="BJ8" s="146">
        <f>SUM(D7:D9,G7:G9,J7:J9,M7:M9,P7:P9,S7:S9,V7:V9,Y7:Y9,AB7:AB9,AE7:AE9,AH7:AH9,AK7:AK9,AN7:AN9,AQ7:AQ9,AT7:AT9,AW7:AW9,AZ7:AZ9)</f>
        <v>109</v>
      </c>
      <c r="BK8" s="226"/>
      <c r="BL8" s="236"/>
      <c r="BM8" s="147"/>
      <c r="BN8" s="207"/>
    </row>
    <row r="9" spans="1:66" ht="17.25" customHeight="1" thickBot="1">
      <c r="A9" s="211"/>
      <c r="B9" s="249"/>
      <c r="C9" s="148"/>
      <c r="D9" s="149"/>
      <c r="E9" s="149"/>
      <c r="F9" s="150">
        <f>IF(COUNTBLANK(D12)=0,D12,"")</f>
      </c>
      <c r="G9" s="151">
        <f>IF(COUNTBLANK(C12)=0,C12,"")</f>
      </c>
      <c r="H9" s="152" t="str">
        <f>IF(COUNTBLANK(E12)=0,IF(E12="V","P",IF(E12="P","V","")),"")</f>
        <v>V</v>
      </c>
      <c r="I9" s="150">
        <f>IF(COUNTBLANK(D15)=0,D15,"")</f>
      </c>
      <c r="J9" s="151">
        <f>IF(COUNTBLANK(C15)=0,C15,"")</f>
      </c>
      <c r="K9" s="153">
        <f>IF(COUNTBLANK(E15)=0,IF(E15="V","P",IF(E15="P","V","")),"")</f>
      </c>
      <c r="L9" s="154">
        <f>IF(COUNTBLANK(D18)=0,D18,"")</f>
      </c>
      <c r="M9" s="151">
        <f>IF(COUNTBLANK(C18)=0,C18,"")</f>
      </c>
      <c r="N9" s="152" t="str">
        <f>IF(COUNTBLANK(E18)=0,IF(E18="V","P",IF(E18="P","V","")),"")</f>
        <v>V</v>
      </c>
      <c r="O9" s="150">
        <f>IF(COUNTBLANK(D21)=0,D21,"")</f>
      </c>
      <c r="P9" s="151">
        <f>IF(COUNTBLANK(C21)=0,C21,"")</f>
      </c>
      <c r="Q9" s="153" t="str">
        <f>IF(COUNTBLANK(E21)=0,IF(E21="V","P",IF(E21="P","V","")),"")</f>
        <v>V</v>
      </c>
      <c r="R9" s="154">
        <f>IF(COUNTBLANK(D24)=0,D24,"")</f>
      </c>
      <c r="S9" s="151">
        <f>IF(COUNTBLANK(C24)=0,C24,"")</f>
      </c>
      <c r="T9" s="152" t="str">
        <f>IF(COUNTBLANK(E24)=0,IF(E24="V","P",IF(E24="P","V","")),"")</f>
        <v>V</v>
      </c>
      <c r="U9" s="155">
        <f>IF(COUNTBLANK(D27)=0,D27,"")</f>
      </c>
      <c r="V9" s="156">
        <f>IF(COUNTBLANK(C27)=0,C27,"")</f>
      </c>
      <c r="W9" s="157" t="str">
        <f>IF(COUNTBLANK(E27)=0,IF(E27="V","P",IF(E27="P","V","")),"")</f>
        <v>V</v>
      </c>
      <c r="X9" s="154">
        <f>IF(COUNTBLANK(D30)=0,D30,"")</f>
      </c>
      <c r="Y9" s="151">
        <f>IF(COUNTBLANK(C30)=0,C30,"")</f>
      </c>
      <c r="Z9" s="152" t="str">
        <f>IF(COUNTBLANK(E30)=0,IF(E30="V","P",IF(E30="P","V","")),"")</f>
        <v>V</v>
      </c>
      <c r="AA9" s="150">
        <f>IF(COUNTBLANK(D33)=0,D33,"")</f>
      </c>
      <c r="AB9" s="151">
        <f>IF(COUNTBLANK(C33)=0,C33,"")</f>
      </c>
      <c r="AC9" s="153" t="str">
        <f>IF(COUNTBLANK(E33)=0,IF(E33="V","P",IF(E33="P","V","")),"")</f>
        <v>V</v>
      </c>
      <c r="AD9" s="154">
        <f>IF(COUNTBLANK(D36)=0,D36,"")</f>
      </c>
      <c r="AE9" s="151">
        <f>IF(COUNTBLANK(C36)=0,C36,"")</f>
      </c>
      <c r="AF9" s="152" t="str">
        <f>IF(COUNTBLANK(E36)=0,IF(E36="V","P",IF(E36="P","V","")),"")</f>
        <v>V</v>
      </c>
      <c r="AG9" s="150">
        <f>IF(COUNTBLANK(D39)=0,D39,"")</f>
      </c>
      <c r="AH9" s="151">
        <f>IF(COUNTBLANK(C39)=0,C39,"")</f>
      </c>
      <c r="AI9" s="153" t="str">
        <f>IF(COUNTBLANK(E39)=0,IF(E39="V","P",IF(E39="P","V","")),"")</f>
        <v>P</v>
      </c>
      <c r="AJ9" s="154">
        <f>IF(COUNTBLANK(D42)=0,D42,"")</f>
      </c>
      <c r="AK9" s="151">
        <f>IF(COUNTBLANK(C42)=0,C42,"")</f>
      </c>
      <c r="AL9" s="152">
        <f>IF(COUNTBLANK(E42)=0,IF(E42="V","P",IF(E42="P","V","")),"")</f>
      </c>
      <c r="AM9" s="150">
        <f>IF(COUNTBLANK(D45)=0,D45,"")</f>
        <v>4</v>
      </c>
      <c r="AN9" s="151">
        <f>IF(COUNTBLANK(C45)=0,C45,"")</f>
        <v>6</v>
      </c>
      <c r="AO9" s="153" t="str">
        <f>IF(COUNTBLANK(E45)=0,IF(E45="V","P",IF(E45="P","V","")),"")</f>
        <v>P</v>
      </c>
      <c r="AP9" s="154">
        <f>IF(COUNTBLANK(D48)=0,D48,"")</f>
      </c>
      <c r="AQ9" s="151">
        <f>IF(COUNTBLANK(C48)=0,C48,"")</f>
      </c>
      <c r="AR9" s="152">
        <f>IF(COUNTBLANK(E48)=0,IF(E48="V","P",IF(E48="P","V","")),"")</f>
      </c>
      <c r="AS9" s="150">
        <f>IF(COUNTBLANK(D51)=0,D51,"")</f>
      </c>
      <c r="AT9" s="151">
        <f>IF(COUNTBLANK(C51)=0,C51,"")</f>
      </c>
      <c r="AU9" s="153" t="str">
        <f>IF(COUNTBLANK(E51)=0,IF(E51="V","P",IF(E51="P","V","")),"")</f>
        <v>V</v>
      </c>
      <c r="AV9" s="154">
        <f>IF(COUNTBLANK(D54)=0,D54,"")</f>
      </c>
      <c r="AW9" s="151">
        <f>IF(COUNTBLANK(C54)=0,C54,"")</f>
      </c>
      <c r="AX9" s="152" t="str">
        <f>IF(COUNTBLANK(E54)=0,IF(E54="V","P",IF(E54="P","V","")),"")</f>
        <v>P</v>
      </c>
      <c r="AY9" s="150">
        <f>IF(COUNTBLANK(D57)=0,D57,"")</f>
        <v>7</v>
      </c>
      <c r="AZ9" s="151">
        <f>IF(COUNTBLANK(C57)=0,C57,"")</f>
        <v>5</v>
      </c>
      <c r="BA9" s="153" t="str">
        <f>IF(COUNTBLANK(E57)=0,IF(E57="V","P",IF(E57="P","V","")),"")</f>
        <v>V</v>
      </c>
      <c r="BB9" s="215"/>
      <c r="BC9" s="217"/>
      <c r="BD9" s="219"/>
      <c r="BE9" s="221"/>
      <c r="BF9" s="223"/>
      <c r="BG9" s="158"/>
      <c r="BH9" s="244"/>
      <c r="BI9" s="245"/>
      <c r="BJ9" s="159"/>
      <c r="BK9" s="244"/>
      <c r="BL9" s="246"/>
      <c r="BM9" s="160"/>
      <c r="BN9" s="208"/>
    </row>
    <row r="10" spans="1:66" ht="17.25" customHeight="1">
      <c r="A10" s="209" t="s">
        <v>41</v>
      </c>
      <c r="B10" s="247">
        <v>2</v>
      </c>
      <c r="C10" s="161">
        <v>3</v>
      </c>
      <c r="D10" s="162">
        <v>6</v>
      </c>
      <c r="E10" s="163">
        <v>0</v>
      </c>
      <c r="F10" s="138"/>
      <c r="G10" s="139"/>
      <c r="H10" s="164"/>
      <c r="I10" s="130">
        <f>IF(COUNTBLANK(G13)=0,G13,"")</f>
      </c>
      <c r="J10" s="131">
        <f>IF(COUNTBLANK(F13)=0,F13,"")</f>
      </c>
      <c r="K10" s="133">
        <f>IF(COUNTBLANK(H14)=0,H14,"")</f>
      </c>
      <c r="L10" s="134">
        <f>IF(COUNTBLANK(G16)=0,G16,"")</f>
        <v>7</v>
      </c>
      <c r="M10" s="131">
        <f>IF(COUNTBLANK(F16)=0,F16,"")</f>
        <v>6</v>
      </c>
      <c r="N10" s="132">
        <f>IF(COUNTBLANK(H17)=0,H17,"")</f>
        <v>2</v>
      </c>
      <c r="O10" s="130">
        <f>IF(COUNTBLANK(G19)=0,G19,"")</f>
      </c>
      <c r="P10" s="131">
        <f>IF(COUNTBLANK(F19)=0,F19,"")</f>
      </c>
      <c r="Q10" s="133">
        <f>IF(COUNTBLANK(H20)=0,H20,"")</f>
      </c>
      <c r="R10" s="134">
        <f>IF(COUNTBLANK(G22)=0,G22,"")</f>
        <v>2</v>
      </c>
      <c r="S10" s="131">
        <f>IF(COUNTBLANK(F22)=0,F22,"")</f>
        <v>6</v>
      </c>
      <c r="T10" s="132">
        <f>IF(COUNTBLANK(H23)=0,H23,"")</f>
        <v>0</v>
      </c>
      <c r="U10" s="130">
        <f>IF(COUNTBLANK(G25)=0,G25,"")</f>
        <v>1</v>
      </c>
      <c r="V10" s="131">
        <f>IF(COUNTBLANK(F25)=0,F25,"")</f>
        <v>6</v>
      </c>
      <c r="W10" s="133">
        <f>IF(COUNTBLANK(H26)=0,H26,"")</f>
        <v>0</v>
      </c>
      <c r="X10" s="134">
        <f>IF(COUNTBLANK(G28)=0,G28,"")</f>
        <v>6</v>
      </c>
      <c r="Y10" s="131">
        <f>IF(COUNTBLANK(F28)=0,F28,"")</f>
        <v>1</v>
      </c>
      <c r="Z10" s="132">
        <f>IF(COUNTBLANK(H29)=0,H29,"")</f>
        <v>2</v>
      </c>
      <c r="AA10" s="130">
        <f>IF(COUNTBLANK(G31)=0,G31,"")</f>
      </c>
      <c r="AB10" s="131">
        <f>IF(COUNTBLANK(F31)=0,F31,"")</f>
      </c>
      <c r="AC10" s="133">
        <f>IF(COUNTBLANK(H32)=0,H32,"")</f>
      </c>
      <c r="AD10" s="134">
        <f>IF(COUNTBLANK(G34)=0,G34,"")</f>
        <v>1</v>
      </c>
      <c r="AE10" s="131">
        <f>IF(COUNTBLANK(F34)=0,F34,"")</f>
        <v>6</v>
      </c>
      <c r="AF10" s="132">
        <f>IF(COUNTBLANK(H35)=0,H35,"")</f>
        <v>0</v>
      </c>
      <c r="AG10" s="130">
        <f>IF(COUNTBLANK(G37)=0,G37,"")</f>
        <v>3</v>
      </c>
      <c r="AH10" s="131">
        <f>IF(COUNTBLANK(F37)=0,F37,"")</f>
        <v>6</v>
      </c>
      <c r="AI10" s="133">
        <f>IF(COUNTBLANK(H38)=0,H38,"")</f>
        <v>0</v>
      </c>
      <c r="AJ10" s="134">
        <f>IF(COUNTBLANK(G40)=0,G40,"")</f>
      </c>
      <c r="AK10" s="131">
        <f>IF(COUNTBLANK(F40)=0,F40,"")</f>
      </c>
      <c r="AL10" s="132">
        <f>IF(COUNTBLANK(H41)=0,H41,"")</f>
      </c>
      <c r="AM10" s="130">
        <f>IF(COUNTBLANK(G43)=0,G43,"")</f>
      </c>
      <c r="AN10" s="131">
        <f>IF(COUNTBLANK(F43)=0,F43,"")</f>
      </c>
      <c r="AO10" s="133">
        <f>IF(COUNTBLANK(H44)=0,H44,"")</f>
      </c>
      <c r="AP10" s="134">
        <f>IF(COUNTBLANK(G46)=0,G46,"")</f>
        <v>6</v>
      </c>
      <c r="AQ10" s="131">
        <f>IF(COUNTBLANK(F46)=0,F46,"")</f>
        <v>4</v>
      </c>
      <c r="AR10" s="132">
        <f>IF(COUNTBLANK(H47)=0,H47,"")</f>
        <v>1</v>
      </c>
      <c r="AS10" s="130">
        <f>IF(COUNTBLANK(G49)=0,G49,"")</f>
        <v>6</v>
      </c>
      <c r="AT10" s="131">
        <f>IF(COUNTBLANK(F49)=0,F49,"")</f>
        <v>0</v>
      </c>
      <c r="AU10" s="133">
        <f>IF(COUNTBLANK(H50)=0,H50,"")</f>
        <v>2</v>
      </c>
      <c r="AV10" s="134">
        <f>IF(COUNTBLANK(G52)=0,G52,"")</f>
        <v>2</v>
      </c>
      <c r="AW10" s="131">
        <f>IF(COUNTBLANK(F52)=0,F52,"")</f>
        <v>6</v>
      </c>
      <c r="AX10" s="132">
        <f>IF(COUNTBLANK(H53)=0,H53,"")</f>
        <v>0</v>
      </c>
      <c r="AY10" s="130">
        <f>IF(COUNTBLANK(G55)=0,G55,"")</f>
        <v>3</v>
      </c>
      <c r="AZ10" s="131">
        <f>IF(COUNTBLANK(F55)=0,F55,"")</f>
        <v>6</v>
      </c>
      <c r="BA10" s="133">
        <f>IF(COUNTBLANK(H56)=0,H56,"")</f>
        <v>0</v>
      </c>
      <c r="BB10" s="238">
        <f>BD10+BE10</f>
        <v>11</v>
      </c>
      <c r="BC10" s="241"/>
      <c r="BD10" s="242">
        <f>COUNTIF(C12:BA12,"V")</f>
        <v>3</v>
      </c>
      <c r="BE10" s="231">
        <f>COUNTIF(C12:BA12,"P")</f>
        <v>8</v>
      </c>
      <c r="BF10" s="232">
        <f>BD10*2+BE10</f>
        <v>14</v>
      </c>
      <c r="BG10" s="165">
        <f>SUM(E10,H10,K10,N10,Q10,T10,W10,Z10,AC10,AF10,AI10,AL10,AO10,AR10,AU10,AX10,BA10)</f>
        <v>7</v>
      </c>
      <c r="BH10" s="233">
        <f>BG10-BG11</f>
        <v>-10</v>
      </c>
      <c r="BI10" s="234">
        <f>BG10/BG11</f>
        <v>0.4117647058823529</v>
      </c>
      <c r="BJ10" s="166">
        <f>SUM(C10:C12,F10:F12,I10:I12,L10:L12,O10:O12,R10:R12,U10:U12,X10:X12,AA10:AA12,AD10:AD12,AG10:AG12,AJ10:AJ12,AM10:AM12,AP10:AP12,AS10:AS12,AV10:AV12,AY10:AY12)</f>
        <v>82</v>
      </c>
      <c r="BK10" s="233">
        <f>BJ10-BJ11</f>
        <v>-38</v>
      </c>
      <c r="BL10" s="243">
        <f>BJ10/BJ11</f>
        <v>0.6833333333333333</v>
      </c>
      <c r="BM10" s="167"/>
      <c r="BN10" s="206">
        <f>RANK(BF10,$BF$7:$BF$57)</f>
        <v>10</v>
      </c>
    </row>
    <row r="11" spans="1:66" ht="17.25" customHeight="1">
      <c r="A11" s="210"/>
      <c r="B11" s="248"/>
      <c r="C11" s="168">
        <v>2</v>
      </c>
      <c r="D11" s="169">
        <v>6</v>
      </c>
      <c r="E11" s="170">
        <v>2</v>
      </c>
      <c r="F11" s="138"/>
      <c r="G11" s="139"/>
      <c r="H11" s="164"/>
      <c r="I11" s="140">
        <f>IF(COUNTBLANK(G14)=0,G14,"")</f>
      </c>
      <c r="J11" s="141">
        <f>IF(COUNTBLANK(F14)=0,F14,"")</f>
      </c>
      <c r="K11" s="143">
        <f>IF(COUNTBLANK(H13)=0,H13,"")</f>
      </c>
      <c r="L11" s="144">
        <f>IF(COUNTBLANK(G17)=0,G17,"")</f>
        <v>6</v>
      </c>
      <c r="M11" s="141">
        <f>IF(COUNTBLANK(F17)=0,F17,"")</f>
        <v>1</v>
      </c>
      <c r="N11" s="142">
        <f>IF(COUNTBLANK(H16)=0,H16,"")</f>
        <v>0</v>
      </c>
      <c r="O11" s="140">
        <f>IF(COUNTBLANK(G20)=0,G20,"")</f>
      </c>
      <c r="P11" s="141">
        <f>IF(COUNTBLANK(F20)=0,F20,"")</f>
      </c>
      <c r="Q11" s="143">
        <f>IF(COUNTBLANK(H19)=0,H19,"")</f>
      </c>
      <c r="R11" s="144">
        <f>IF(COUNTBLANK(G23)=0,G23,"")</f>
        <v>2</v>
      </c>
      <c r="S11" s="141">
        <f>IF(COUNTBLANK(F23)=0,F23,"")</f>
        <v>6</v>
      </c>
      <c r="T11" s="142">
        <f>IF(COUNTBLANK(H22)=0,H22,"")</f>
        <v>2</v>
      </c>
      <c r="U11" s="140">
        <f>IF(COUNTBLANK(G26)=0,G26,"")</f>
        <v>3</v>
      </c>
      <c r="V11" s="141">
        <f>IF(COUNTBLANK(F26)=0,F26,"")</f>
        <v>6</v>
      </c>
      <c r="W11" s="143">
        <f>IF(COUNTBLANK(H25)=0,H25,"")</f>
        <v>2</v>
      </c>
      <c r="X11" s="144">
        <f>IF(COUNTBLANK(G29)=0,G29,"")</f>
        <v>7</v>
      </c>
      <c r="Y11" s="141">
        <f>IF(COUNTBLANK(F29)=0,F29,"")</f>
        <v>5</v>
      </c>
      <c r="Z11" s="142">
        <f>IF(COUNTBLANK(H28)=0,H28,"")</f>
        <v>0</v>
      </c>
      <c r="AA11" s="140">
        <f>IF(COUNTBLANK(G32)=0,G32,"")</f>
      </c>
      <c r="AB11" s="141">
        <f>IF(COUNTBLANK(F32)=0,F32,"")</f>
      </c>
      <c r="AC11" s="143">
        <f>IF(COUNTBLANK(H31)=0,H31,"")</f>
      </c>
      <c r="AD11" s="144">
        <f>IF(COUNTBLANK(G35)=0,G35,"")</f>
        <v>1</v>
      </c>
      <c r="AE11" s="141">
        <f>IF(COUNTBLANK(F35)=0,F35,"")</f>
        <v>6</v>
      </c>
      <c r="AF11" s="142">
        <f>IF(COUNTBLANK(H34)=0,H34,"")</f>
        <v>2</v>
      </c>
      <c r="AG11" s="140">
        <f>IF(COUNTBLANK(G38)=0,G38,"")</f>
        <v>3</v>
      </c>
      <c r="AH11" s="141">
        <f>IF(COUNTBLANK(F38)=0,F38,"")</f>
        <v>6</v>
      </c>
      <c r="AI11" s="143">
        <f>IF(COUNTBLANK(H37)=0,H37,"")</f>
        <v>2</v>
      </c>
      <c r="AJ11" s="144">
        <f>IF(COUNTBLANK(G41)=0,G41,"")</f>
      </c>
      <c r="AK11" s="141">
        <f>IF(COUNTBLANK(F41)=0,F41,"")</f>
      </c>
      <c r="AL11" s="142">
        <f>IF(COUNTBLANK(H40)=0,H40,"")</f>
      </c>
      <c r="AM11" s="140">
        <f>IF(COUNTBLANK(G44)=0,G44,"")</f>
      </c>
      <c r="AN11" s="141">
        <f>IF(COUNTBLANK(F44)=0,F44,"")</f>
      </c>
      <c r="AO11" s="143">
        <f>IF(COUNTBLANK(H43)=0,H43,"")</f>
      </c>
      <c r="AP11" s="144">
        <f>IF(COUNTBLANK(G47)=0,G47,"")</f>
        <v>0</v>
      </c>
      <c r="AQ11" s="141">
        <f>IF(COUNTBLANK(F47)=0,F47,"")</f>
        <v>6</v>
      </c>
      <c r="AR11" s="142">
        <f>IF(COUNTBLANK(H46)=0,H46,"")</f>
        <v>2</v>
      </c>
      <c r="AS11" s="140">
        <f>IF(COUNTBLANK(G50)=0,G50,"")</f>
        <v>4</v>
      </c>
      <c r="AT11" s="141">
        <f>IF(COUNTBLANK(F50)=0,F50,"")</f>
        <v>6</v>
      </c>
      <c r="AU11" s="143">
        <f>IF(COUNTBLANK(H49)=0,H49,"")</f>
        <v>1</v>
      </c>
      <c r="AV11" s="144">
        <f>IF(COUNTBLANK(G53)=0,G53,"")</f>
        <v>4</v>
      </c>
      <c r="AW11" s="141">
        <f>IF(COUNTBLANK(F53)=0,F53,"")</f>
        <v>6</v>
      </c>
      <c r="AX11" s="142">
        <f>IF(COUNTBLANK(H52)=0,H52,"")</f>
        <v>2</v>
      </c>
      <c r="AY11" s="140">
        <f>IF(COUNTBLANK(G56)=0,G56,"")</f>
        <v>2</v>
      </c>
      <c r="AZ11" s="141">
        <f>IF(COUNTBLANK(F56)=0,F56,"")</f>
        <v>6</v>
      </c>
      <c r="BA11" s="143">
        <f>IF(COUNTBLANK(H55)=0,H55,"")</f>
        <v>2</v>
      </c>
      <c r="BB11" s="239"/>
      <c r="BC11" s="217"/>
      <c r="BD11" s="219"/>
      <c r="BE11" s="221"/>
      <c r="BF11" s="223"/>
      <c r="BG11" s="145">
        <f>SUM(E11,H11,K11,N11,Q11,T11,W11,Z11,AC11,AF11,AI11,AL11,AO11,AR11,AU11,AX11,BA11)</f>
        <v>17</v>
      </c>
      <c r="BH11" s="226"/>
      <c r="BI11" s="229"/>
      <c r="BJ11" s="146">
        <f>SUM(D10:D12,G10:G12,J10:J12,M10:M12,P10:P12,S10:S12,V10:V12,Y10:Y12,AB10:AB12,AE10:AE12,AH10:AH12,AK10:AK12,AN10:AN12,AQ10:AQ12,AT10:AT12,AW10:AW12,AZ10:AZ12)</f>
        <v>120</v>
      </c>
      <c r="BK11" s="226"/>
      <c r="BL11" s="236"/>
      <c r="BM11" s="147"/>
      <c r="BN11" s="207"/>
    </row>
    <row r="12" spans="1:66" ht="17.25" customHeight="1" thickBot="1">
      <c r="A12" s="211"/>
      <c r="B12" s="249"/>
      <c r="C12" s="171"/>
      <c r="D12" s="172"/>
      <c r="E12" s="70" t="s">
        <v>99</v>
      </c>
      <c r="F12" s="148"/>
      <c r="G12" s="149"/>
      <c r="H12" s="173"/>
      <c r="I12" s="140">
        <f>IF(COUNTBLANK(G15)=0,G15,"")</f>
      </c>
      <c r="J12" s="141">
        <f>IF(COUNTBLANK(F15)=0,F15,"")</f>
      </c>
      <c r="K12" s="153">
        <f>IF(COUNTBLANK(H15)=0,IF(H15="V","P",IF(H15="P","V","")),"")</f>
      </c>
      <c r="L12" s="144">
        <f>IF(COUNTBLANK(G18)=0,G18,"")</f>
      </c>
      <c r="M12" s="141">
        <f>IF(COUNTBLANK(F18)=0,F18,"")</f>
      </c>
      <c r="N12" s="152" t="str">
        <f>IF(COUNTBLANK(H18)=0,IF(H18="V","P",IF(H18="P","V","")),"")</f>
        <v>V</v>
      </c>
      <c r="O12" s="150">
        <f>IF(COUNTBLANK(G21)=0,G21,"")</f>
      </c>
      <c r="P12" s="151">
        <f>IF(COUNTBLANK(F21)=0,F21,"")</f>
      </c>
      <c r="Q12" s="153">
        <f>IF(COUNTBLANK(H21)=0,IF(H21="V","P",IF(H21="P","V","")),"")</f>
      </c>
      <c r="R12" s="154">
        <f>IF(COUNTBLANK(G24)=0,G24,"")</f>
      </c>
      <c r="S12" s="151">
        <f>IF(COUNTBLANK(F24)=0,F24,"")</f>
      </c>
      <c r="T12" s="152" t="str">
        <f>IF(COUNTBLANK(H24)=0,IF(H24="V","P",IF(H24="P","V","")),"")</f>
        <v>P</v>
      </c>
      <c r="U12" s="150">
        <f>IF(COUNTBLANK(G27)=0,G27,"")</f>
      </c>
      <c r="V12" s="151">
        <f>IF(COUNTBLANK(F27)=0,F27,"")</f>
      </c>
      <c r="W12" s="153" t="str">
        <f>IF(COUNTBLANK(H27)=0,IF(H27="V","P",IF(H27="P","V","")),"")</f>
        <v>P</v>
      </c>
      <c r="X12" s="154">
        <f>IF(COUNTBLANK(G30)=0,G30,"")</f>
      </c>
      <c r="Y12" s="151">
        <f>IF(COUNTBLANK(F30)=0,F30,"")</f>
      </c>
      <c r="Z12" s="152" t="str">
        <f>IF(COUNTBLANK(H30)=0,IF(H30="V","P",IF(H30="P","V","")),"")</f>
        <v>V</v>
      </c>
      <c r="AA12" s="150">
        <f>IF(COUNTBLANK(G33)=0,G33,"")</f>
      </c>
      <c r="AB12" s="151">
        <f>IF(COUNTBLANK(F33)=0,F33,"")</f>
      </c>
      <c r="AC12" s="153">
        <f>IF(COUNTBLANK(H33)=0,IF(H33="V","P",IF(H33="P","V","")),"")</f>
      </c>
      <c r="AD12" s="154">
        <f>IF(COUNTBLANK(G36)=0,G36,"")</f>
      </c>
      <c r="AE12" s="151">
        <f>IF(COUNTBLANK(F36)=0,F36,"")</f>
      </c>
      <c r="AF12" s="152" t="str">
        <f>IF(COUNTBLANK(H36)=0,IF(H36="V","P",IF(H36="P","V","")),"")</f>
        <v>P</v>
      </c>
      <c r="AG12" s="150">
        <f>IF(COUNTBLANK(G39)=0,G39,"")</f>
      </c>
      <c r="AH12" s="151">
        <f>IF(COUNTBLANK(F39)=0,F39,"")</f>
      </c>
      <c r="AI12" s="153" t="str">
        <f>IF(COUNTBLANK(H39)=0,IF(H39="V","P",IF(H39="P","V","")),"")</f>
        <v>P</v>
      </c>
      <c r="AJ12" s="154">
        <f>IF(COUNTBLANK(G42)=0,G42,"")</f>
      </c>
      <c r="AK12" s="151">
        <f>IF(COUNTBLANK(F42)=0,F42,"")</f>
      </c>
      <c r="AL12" s="152">
        <f>IF(COUNTBLANK(H42)=0,IF(H42="V","P",IF(H42="P","V","")),"")</f>
      </c>
      <c r="AM12" s="150">
        <f>IF(COUNTBLANK(G45)=0,G45,"")</f>
      </c>
      <c r="AN12" s="151">
        <f>IF(COUNTBLANK(F45)=0,F45,"")</f>
      </c>
      <c r="AO12" s="153">
        <f>IF(COUNTBLANK(H45)=0,IF(H45="V","P",IF(H45="P","V","")),"")</f>
      </c>
      <c r="AP12" s="154">
        <f>IF(COUNTBLANK(G48)=0,G48,"")</f>
        <v>2</v>
      </c>
      <c r="AQ12" s="151">
        <f>IF(COUNTBLANK(F48)=0,F48,"")</f>
        <v>6</v>
      </c>
      <c r="AR12" s="152" t="str">
        <f>IF(COUNTBLANK(H48)=0,IF(H48="V","P",IF(H48="P","V","")),"")</f>
        <v>P</v>
      </c>
      <c r="AS12" s="150">
        <f>IF(COUNTBLANK(G51)=0,G51,"")</f>
        <v>6</v>
      </c>
      <c r="AT12" s="151">
        <f>IF(COUNTBLANK(F51)=0,F51,"")</f>
        <v>1</v>
      </c>
      <c r="AU12" s="153" t="str">
        <f>IF(COUNTBLANK(H51)=0,IF(H51="V","P",IF(H51="P","V","")),"")</f>
        <v>V</v>
      </c>
      <c r="AV12" s="154">
        <f>IF(COUNTBLANK(G54)=0,G54,"")</f>
      </c>
      <c r="AW12" s="151">
        <f>IF(COUNTBLANK(F54)=0,F54,"")</f>
      </c>
      <c r="AX12" s="152" t="str">
        <f>IF(COUNTBLANK(H54)=0,IF(H54="V","P",IF(H54="P","V","")),"")</f>
        <v>P</v>
      </c>
      <c r="AY12" s="150">
        <f>IF(COUNTBLANK(G57)=0,G57,"")</f>
      </c>
      <c r="AZ12" s="151">
        <f>IF(COUNTBLANK(F57)=0,F57,"")</f>
      </c>
      <c r="BA12" s="153" t="str">
        <f>IF(COUNTBLANK(H57)=0,IF(H57="V","P",IF(H57="P","V","")),"")</f>
        <v>P</v>
      </c>
      <c r="BB12" s="240"/>
      <c r="BC12" s="218"/>
      <c r="BD12" s="220"/>
      <c r="BE12" s="222"/>
      <c r="BF12" s="224"/>
      <c r="BG12" s="174"/>
      <c r="BH12" s="227"/>
      <c r="BI12" s="230"/>
      <c r="BJ12" s="175"/>
      <c r="BK12" s="227"/>
      <c r="BL12" s="237"/>
      <c r="BM12" s="176"/>
      <c r="BN12" s="208"/>
    </row>
    <row r="13" spans="1:66" ht="17.25" customHeight="1">
      <c r="A13" s="209" t="s">
        <v>78</v>
      </c>
      <c r="B13" s="247">
        <v>3</v>
      </c>
      <c r="C13" s="161"/>
      <c r="D13" s="162"/>
      <c r="E13" s="163"/>
      <c r="F13" s="177"/>
      <c r="G13" s="162"/>
      <c r="H13" s="178"/>
      <c r="I13" s="128"/>
      <c r="J13" s="129"/>
      <c r="K13" s="179"/>
      <c r="L13" s="134">
        <f>IF(COUNTBLANK(J16)=0,J16,"")</f>
      </c>
      <c r="M13" s="131">
        <f>IF(COUNTBLANK(I16)=0,I16,"")</f>
      </c>
      <c r="N13" s="132">
        <f>IF(COUNTBLANK(K17)=0,K17,"")</f>
      </c>
      <c r="O13" s="130">
        <f>IF(COUNTBLANK(J19)=0,J19,"")</f>
      </c>
      <c r="P13" s="131">
        <f>IF(COUNTBLANK(I19)=0,I19,"")</f>
      </c>
      <c r="Q13" s="133">
        <f>IF(COUNTBLANK(K20)=0,K20,"")</f>
      </c>
      <c r="R13" s="134">
        <f>IF(COUNTBLANK(J22)=0,J22,"")</f>
      </c>
      <c r="S13" s="131">
        <f>IF(COUNTBLANK(I22)=0,I22,"")</f>
      </c>
      <c r="T13" s="132">
        <f>IF(COUNTBLANK(K23)=0,K23,"")</f>
      </c>
      <c r="U13" s="130">
        <f>IF(COUNTBLANK(J25)=0,J25,"")</f>
      </c>
      <c r="V13" s="131">
        <f>IF(COUNTBLANK(I25)=0,I25,"")</f>
      </c>
      <c r="W13" s="133">
        <f>IF(COUNTBLANK(K26)=0,K26,"")</f>
      </c>
      <c r="X13" s="134">
        <f>IF(COUNTBLANK(J28)=0,J28,"")</f>
      </c>
      <c r="Y13" s="131">
        <f>IF(COUNTBLANK(I28)=0,I28,"")</f>
      </c>
      <c r="Z13" s="132">
        <f>IF(COUNTBLANK(K29)=0,K29,"")</f>
      </c>
      <c r="AA13" s="130">
        <f>IF(COUNTBLANK(J31)=0,J31,"")</f>
      </c>
      <c r="AB13" s="131">
        <f>IF(COUNTBLANK(I31)=0,I31,"")</f>
      </c>
      <c r="AC13" s="133">
        <f>IF(COUNTBLANK(K32)=0,K32,"")</f>
      </c>
      <c r="AD13" s="134">
        <f>IF(COUNTBLANK(J34)=0,J34,"")</f>
      </c>
      <c r="AE13" s="131">
        <f>IF(COUNTBLANK(I34)=0,I34,"")</f>
      </c>
      <c r="AF13" s="132">
        <f>IF(COUNTBLANK(K35)=0,K35,"")</f>
      </c>
      <c r="AG13" s="130">
        <f>IF(COUNTBLANK(J37)=0,J37,"")</f>
      </c>
      <c r="AH13" s="131">
        <f>IF(COUNTBLANK(I37)=0,I37,"")</f>
      </c>
      <c r="AI13" s="133">
        <f>IF(COUNTBLANK(K38)=0,K38,"")</f>
      </c>
      <c r="AJ13" s="134">
        <f>IF(COUNTBLANK(J40)=0,J40,"")</f>
      </c>
      <c r="AK13" s="131">
        <f>IF(COUNTBLANK(I40)=0,I40,"")</f>
      </c>
      <c r="AL13" s="132">
        <f>IF(COUNTBLANK(K41)=0,K41,"")</f>
      </c>
      <c r="AM13" s="130">
        <f>IF(COUNTBLANK(J43)=0,J43,"")</f>
      </c>
      <c r="AN13" s="131">
        <f>IF(COUNTBLANK(I43)=0,I43,"")</f>
      </c>
      <c r="AO13" s="133">
        <f>IF(COUNTBLANK(K44)=0,K44,"")</f>
      </c>
      <c r="AP13" s="134">
        <f>IF(COUNTBLANK(J46)=0,J46,"")</f>
      </c>
      <c r="AQ13" s="131">
        <f>IF(COUNTBLANK(I46)=0,I46,"")</f>
      </c>
      <c r="AR13" s="132">
        <f>IF(COUNTBLANK(K47)=0,K47,"")</f>
      </c>
      <c r="AS13" s="130">
        <f>IF(COUNTBLANK(J49)=0,J49,"")</f>
      </c>
      <c r="AT13" s="131">
        <f>IF(COUNTBLANK(I49)=0,I49,"")</f>
      </c>
      <c r="AU13" s="133">
        <f>IF(COUNTBLANK(K50)=0,K50,"")</f>
      </c>
      <c r="AV13" s="134">
        <f>IF(COUNTBLANK(J52)=0,J52,"")</f>
      </c>
      <c r="AW13" s="131">
        <f>IF(COUNTBLANK(I52)=0,I52,"")</f>
      </c>
      <c r="AX13" s="132">
        <f>IF(COUNTBLANK(K53)=0,K53,"")</f>
      </c>
      <c r="AY13" s="130">
        <f>IF(COUNTBLANK(J55)=0,J55,"")</f>
      </c>
      <c r="AZ13" s="131">
        <f>IF(COUNTBLANK(I55)=0,I55,"")</f>
      </c>
      <c r="BA13" s="133">
        <f>IF(COUNTBLANK(K56)=0,K56,"")</f>
      </c>
      <c r="BB13" s="215">
        <f>BD13+BE13</f>
        <v>0</v>
      </c>
      <c r="BC13" s="217"/>
      <c r="BD13" s="219">
        <f>COUNTIF(C15:BA15,"V")</f>
        <v>0</v>
      </c>
      <c r="BE13" s="221">
        <f>COUNTIF(C15:BA15,"P")</f>
        <v>0</v>
      </c>
      <c r="BF13" s="223">
        <f>BD13*2+BE13</f>
        <v>0</v>
      </c>
      <c r="BG13" s="135">
        <f>SUM(E13,H13,K13,N13,Q13,T13,W13,Z13,AC13,AF13,AI13,AL13,AO13,AR13,AU13,AX13,BA13)</f>
        <v>0</v>
      </c>
      <c r="BH13" s="225">
        <f>BG13-BG14</f>
        <v>0</v>
      </c>
      <c r="BI13" s="228" t="e">
        <f>BG13/BG14</f>
        <v>#DIV/0!</v>
      </c>
      <c r="BJ13" s="136">
        <f>SUM(C13:C15,F13:F15,I13:I15,L13:L15,O13:O15,R13:R15,U13:U15,X13:X15,AA13:AA15,AD13:AD15,AG13:AG15,AJ13:AJ15,AM13:AM15,AP13:AP15,AS13:AS15,AV13:AV15,AY13:AY15)</f>
        <v>0</v>
      </c>
      <c r="BK13" s="225">
        <f>BJ13-BJ14</f>
        <v>0</v>
      </c>
      <c r="BL13" s="235" t="e">
        <f>BJ13/BJ14</f>
        <v>#DIV/0!</v>
      </c>
      <c r="BM13" s="137"/>
      <c r="BN13" s="206">
        <f>RANK(BF13,$BF$7:$BF$57)</f>
        <v>16</v>
      </c>
    </row>
    <row r="14" spans="1:66" ht="17.25" customHeight="1">
      <c r="A14" s="210"/>
      <c r="B14" s="248"/>
      <c r="C14" s="168"/>
      <c r="D14" s="169"/>
      <c r="E14" s="170"/>
      <c r="F14" s="180"/>
      <c r="G14" s="169"/>
      <c r="H14" s="181"/>
      <c r="I14" s="138"/>
      <c r="J14" s="139"/>
      <c r="K14" s="164"/>
      <c r="L14" s="144">
        <f>IF(COUNTBLANK(J17)=0,J17,"")</f>
      </c>
      <c r="M14" s="141">
        <f>IF(COUNTBLANK(I17)=0,I17,"")</f>
      </c>
      <c r="N14" s="142">
        <f>IF(COUNTBLANK(K16)=0,K16,"")</f>
      </c>
      <c r="O14" s="140">
        <f>IF(COUNTBLANK(J20)=0,J20,"")</f>
      </c>
      <c r="P14" s="141">
        <f>IF(COUNTBLANK(I20)=0,I20,"")</f>
      </c>
      <c r="Q14" s="143">
        <f>IF(COUNTBLANK(K19)=0,K19,"")</f>
      </c>
      <c r="R14" s="144">
        <f>IF(COUNTBLANK(J23)=0,J23,"")</f>
      </c>
      <c r="S14" s="141">
        <f>IF(COUNTBLANK(I23)=0,I23,"")</f>
      </c>
      <c r="T14" s="142">
        <f>IF(COUNTBLANK(K22)=0,K22,"")</f>
      </c>
      <c r="U14" s="140">
        <f>IF(COUNTBLANK(J26)=0,J26,"")</f>
      </c>
      <c r="V14" s="141">
        <f>IF(COUNTBLANK(I26)=0,I26,"")</f>
      </c>
      <c r="W14" s="143">
        <f>IF(COUNTBLANK(K25)=0,K25,"")</f>
      </c>
      <c r="X14" s="144">
        <f>IF(COUNTBLANK(J29)=0,J29,"")</f>
      </c>
      <c r="Y14" s="141">
        <f>IF(COUNTBLANK(I29)=0,I29,"")</f>
      </c>
      <c r="Z14" s="142">
        <f>IF(COUNTBLANK(K28)=0,K28,"")</f>
      </c>
      <c r="AA14" s="140">
        <f>IF(COUNTBLANK(J32)=0,J32,"")</f>
      </c>
      <c r="AB14" s="141">
        <f>IF(COUNTBLANK(I32)=0,I32,"")</f>
      </c>
      <c r="AC14" s="143">
        <f>IF(COUNTBLANK(K31)=0,K31,"")</f>
      </c>
      <c r="AD14" s="144">
        <f>IF(COUNTBLANK(J35)=0,J35,"")</f>
      </c>
      <c r="AE14" s="141">
        <f>IF(COUNTBLANK(I35)=0,I35,"")</f>
      </c>
      <c r="AF14" s="142">
        <f>IF(COUNTBLANK(K34)=0,K34,"")</f>
      </c>
      <c r="AG14" s="140">
        <f>IF(COUNTBLANK(J38)=0,J38,"")</f>
      </c>
      <c r="AH14" s="141">
        <f>IF(COUNTBLANK(I38)=0,I38,"")</f>
      </c>
      <c r="AI14" s="143">
        <f>IF(COUNTBLANK(K37)=0,K37,"")</f>
      </c>
      <c r="AJ14" s="144">
        <f>IF(COUNTBLANK(J41)=0,J41,"")</f>
      </c>
      <c r="AK14" s="141">
        <f>IF(COUNTBLANK(I41)=0,I41,"")</f>
      </c>
      <c r="AL14" s="142">
        <f>IF(COUNTBLANK(K40)=0,K40,"")</f>
      </c>
      <c r="AM14" s="140">
        <f>IF(COUNTBLANK(J44)=0,J44,"")</f>
      </c>
      <c r="AN14" s="141">
        <f>IF(COUNTBLANK(I44)=0,I44,"")</f>
      </c>
      <c r="AO14" s="143">
        <f>IF(COUNTBLANK(K43)=0,K43,"")</f>
      </c>
      <c r="AP14" s="144">
        <f>IF(COUNTBLANK(J47)=0,J47,"")</f>
      </c>
      <c r="AQ14" s="141">
        <f>IF(COUNTBLANK(I47)=0,I47,"")</f>
      </c>
      <c r="AR14" s="142">
        <f>IF(COUNTBLANK(K46)=0,K46,"")</f>
      </c>
      <c r="AS14" s="140">
        <f>IF(COUNTBLANK(J50)=0,J50,"")</f>
      </c>
      <c r="AT14" s="141">
        <f>IF(COUNTBLANK(I50)=0,I50,"")</f>
      </c>
      <c r="AU14" s="143">
        <f>IF(COUNTBLANK(K49)=0,K49,"")</f>
      </c>
      <c r="AV14" s="144">
        <f>IF(COUNTBLANK(J53)=0,J53,"")</f>
      </c>
      <c r="AW14" s="141">
        <f>IF(COUNTBLANK(I53)=0,I53,"")</f>
      </c>
      <c r="AX14" s="142">
        <f>IF(COUNTBLANK(K52)=0,K52,"")</f>
      </c>
      <c r="AY14" s="140">
        <f>IF(COUNTBLANK(J56)=0,J56,"")</f>
      </c>
      <c r="AZ14" s="141">
        <f>IF(COUNTBLANK(I56)=0,I56,"")</f>
      </c>
      <c r="BA14" s="143">
        <f>IF(COUNTBLANK(K55)=0,K55,"")</f>
      </c>
      <c r="BB14" s="215"/>
      <c r="BC14" s="217"/>
      <c r="BD14" s="219"/>
      <c r="BE14" s="221"/>
      <c r="BF14" s="223"/>
      <c r="BG14" s="145">
        <f>SUM(E14,H14,K14,N14,Q14,T14,W14,Z14,AC14,AF14,AI14,AL14,AO14,AR14,AU14,AX14,BA14)</f>
        <v>0</v>
      </c>
      <c r="BH14" s="226"/>
      <c r="BI14" s="229"/>
      <c r="BJ14" s="146">
        <f>SUM(D13:D15,G13:G15,J13:J15,M13:M15,P13:P15,S13:S15,V13:V15,Y13:Y15,AB13:AB15,AE13:AE15,AH13:AH15,AK13:AK15,AN13:AN15,AQ13:AQ15,AT13:AT15,AW13:AW15,AZ13:AZ15)</f>
        <v>0</v>
      </c>
      <c r="BK14" s="226"/>
      <c r="BL14" s="236"/>
      <c r="BM14" s="147"/>
      <c r="BN14" s="207"/>
    </row>
    <row r="15" spans="1:66" ht="17.25" customHeight="1" thickBot="1">
      <c r="A15" s="211"/>
      <c r="B15" s="249"/>
      <c r="C15" s="171"/>
      <c r="D15" s="172"/>
      <c r="E15" s="80"/>
      <c r="F15" s="182"/>
      <c r="G15" s="172"/>
      <c r="H15" s="80"/>
      <c r="I15" s="148"/>
      <c r="J15" s="149"/>
      <c r="K15" s="173"/>
      <c r="L15" s="144">
        <f>IF(COUNTBLANK(J18)=0,J18,"")</f>
      </c>
      <c r="M15" s="141">
        <f>IF(COUNTBLANK(I18)=0,I18,"")</f>
      </c>
      <c r="N15" s="152">
        <f>IF(COUNTBLANK(K18)=0,IF(K18="V","P",IF(K18="P","V","")),"")</f>
      </c>
      <c r="O15" s="150">
        <f>IF(COUNTBLANK(J21)=0,J21,"")</f>
      </c>
      <c r="P15" s="151">
        <f>IF(COUNTBLANK(I21)=0,I21,"")</f>
      </c>
      <c r="Q15" s="153">
        <f>IF(COUNTBLANK(K21)=0,IF(K21="V","P",IF(K21="P","V","")),"")</f>
      </c>
      <c r="R15" s="154">
        <f>IF(COUNTBLANK(J24)=0,J24,"")</f>
      </c>
      <c r="S15" s="151">
        <f>IF(COUNTBLANK(I24)=0,I24,"")</f>
      </c>
      <c r="T15" s="152">
        <f>IF(COUNTBLANK(K24)=0,IF(K24="V","P",IF(K24="P","V","")),"")</f>
      </c>
      <c r="U15" s="150">
        <f>IF(COUNTBLANK(J27)=0,J27,"")</f>
      </c>
      <c r="V15" s="151">
        <f>IF(COUNTBLANK(I27)=0,I27,"")</f>
      </c>
      <c r="W15" s="153">
        <f>IF(COUNTBLANK(K27)=0,IF(K27="V","P",IF(K27="P","V","")),"")</f>
      </c>
      <c r="X15" s="154">
        <f>IF(COUNTBLANK(J30)=0,J30,"")</f>
      </c>
      <c r="Y15" s="151">
        <f>IF(COUNTBLANK(I30)=0,I30,"")</f>
      </c>
      <c r="Z15" s="152">
        <f>IF(COUNTBLANK(K30)=0,IF(K30="V","P",IF(K30="P","V","")),"")</f>
      </c>
      <c r="AA15" s="150">
        <f>IF(COUNTBLANK(J33)=0,J33,"")</f>
      </c>
      <c r="AB15" s="151">
        <f>IF(COUNTBLANK(I33)=0,I33,"")</f>
      </c>
      <c r="AC15" s="153">
        <f>IF(COUNTBLANK(K33)=0,IF(K33="V","P",IF(K33="P","V","")),"")</f>
      </c>
      <c r="AD15" s="154">
        <f>IF(COUNTBLANK(J36)=0,J36,"")</f>
      </c>
      <c r="AE15" s="151">
        <f>IF(COUNTBLANK(I36)=0,I36,"")</f>
      </c>
      <c r="AF15" s="152">
        <f>IF(COUNTBLANK(K36)=0,IF(K36="V","P",IF(K36="P","V","")),"")</f>
      </c>
      <c r="AG15" s="150">
        <f>IF(COUNTBLANK(J39)=0,J39,"")</f>
      </c>
      <c r="AH15" s="151">
        <f>IF(COUNTBLANK(I39)=0,I39,"")</f>
      </c>
      <c r="AI15" s="153">
        <f>IF(COUNTBLANK(K39)=0,IF(K39="V","P",IF(K39="P","V","")),"")</f>
      </c>
      <c r="AJ15" s="154">
        <f>IF(COUNTBLANK(J42)=0,J42,"")</f>
      </c>
      <c r="AK15" s="151">
        <f>IF(COUNTBLANK(I42)=0,I42,"")</f>
      </c>
      <c r="AL15" s="152">
        <f>IF(COUNTBLANK(K42)=0,IF(K42="V","P",IF(K42="P","V","")),"")</f>
      </c>
      <c r="AM15" s="150">
        <f>IF(COUNTBLANK(J45)=0,J45,"")</f>
      </c>
      <c r="AN15" s="151">
        <f>IF(COUNTBLANK(I45)=0,I45,"")</f>
      </c>
      <c r="AO15" s="153">
        <f>IF(COUNTBLANK(K45)=0,IF(K45="V","P",IF(K45="P","V","")),"")</f>
      </c>
      <c r="AP15" s="154">
        <f>IF(COUNTBLANK(J48)=0,J48,"")</f>
      </c>
      <c r="AQ15" s="151">
        <f>IF(COUNTBLANK(I48)=0,I48,"")</f>
      </c>
      <c r="AR15" s="152">
        <f>IF(COUNTBLANK(K48)=0,IF(K48="V","P",IF(K48="P","V","")),"")</f>
      </c>
      <c r="AS15" s="150">
        <f>IF(COUNTBLANK(J51)=0,J51,"")</f>
      </c>
      <c r="AT15" s="151">
        <f>IF(COUNTBLANK(I51)=0,I51,"")</f>
      </c>
      <c r="AU15" s="153">
        <f>IF(COUNTBLANK(K51)=0,IF(K51="V","P",IF(K51="P","V","")),"")</f>
      </c>
      <c r="AV15" s="154">
        <f>IF(COUNTBLANK(J54)=0,J54,"")</f>
      </c>
      <c r="AW15" s="151">
        <f>IF(COUNTBLANK(I54)=0,I54,"")</f>
      </c>
      <c r="AX15" s="152">
        <f>IF(COUNTBLANK(K54)=0,IF(K54="V","P",IF(K54="P","V","")),"")</f>
      </c>
      <c r="AY15" s="150">
        <f>IF(COUNTBLANK(J57)=0,J57,"")</f>
      </c>
      <c r="AZ15" s="151">
        <f>IF(COUNTBLANK(I57)=0,I57,"")</f>
      </c>
      <c r="BA15" s="153">
        <f>IF(COUNTBLANK(K57)=0,IF(K57="V","P",IF(K57="P","V","")),"")</f>
      </c>
      <c r="BB15" s="215"/>
      <c r="BC15" s="217"/>
      <c r="BD15" s="219"/>
      <c r="BE15" s="221"/>
      <c r="BF15" s="223"/>
      <c r="BG15" s="158"/>
      <c r="BH15" s="244"/>
      <c r="BI15" s="245"/>
      <c r="BJ15" s="159"/>
      <c r="BK15" s="244"/>
      <c r="BL15" s="246"/>
      <c r="BM15" s="160"/>
      <c r="BN15" s="208"/>
    </row>
    <row r="16" spans="1:66" ht="17.25" customHeight="1">
      <c r="A16" s="209" t="s">
        <v>39</v>
      </c>
      <c r="B16" s="247">
        <v>4</v>
      </c>
      <c r="C16" s="161">
        <v>4</v>
      </c>
      <c r="D16" s="162">
        <v>6</v>
      </c>
      <c r="E16" s="163">
        <v>0</v>
      </c>
      <c r="F16" s="177">
        <v>6</v>
      </c>
      <c r="G16" s="162">
        <v>7</v>
      </c>
      <c r="H16" s="178">
        <v>0</v>
      </c>
      <c r="I16" s="161"/>
      <c r="J16" s="162"/>
      <c r="K16" s="163"/>
      <c r="L16" s="128"/>
      <c r="M16" s="129"/>
      <c r="N16" s="179"/>
      <c r="O16" s="130">
        <f>IF(COUNTBLANK(M19)=0,M19,"")</f>
      </c>
      <c r="P16" s="131">
        <f>IF(COUNTBLANK(L19)=0,L19,"")</f>
      </c>
      <c r="Q16" s="133">
        <f>IF(COUNTBLANK(N20)=0,N20,"")</f>
      </c>
      <c r="R16" s="134">
        <f>IF(COUNTBLANK(M22)=0,M22,"")</f>
        <v>3</v>
      </c>
      <c r="S16" s="131">
        <f>IF(COUNTBLANK(L22)=0,L22,"")</f>
        <v>6</v>
      </c>
      <c r="T16" s="132">
        <f>IF(COUNTBLANK(N23)=0,N23,"")</f>
        <v>0</v>
      </c>
      <c r="U16" s="130">
        <f>IF(COUNTBLANK(M25)=0,M25,"")</f>
        <v>2</v>
      </c>
      <c r="V16" s="131">
        <f>IF(COUNTBLANK(L25)=0,L25,"")</f>
        <v>6</v>
      </c>
      <c r="W16" s="133">
        <f>IF(COUNTBLANK(N26)=0,N26,"")</f>
        <v>0</v>
      </c>
      <c r="X16" s="134">
        <f>IF(COUNTBLANK(M28)=0,M28,"")</f>
        <v>6</v>
      </c>
      <c r="Y16" s="131">
        <f>IF(COUNTBLANK(L28)=0,L28,"")</f>
        <v>4</v>
      </c>
      <c r="Z16" s="132">
        <f>IF(COUNTBLANK(N29)=0,N29,"")</f>
        <v>2</v>
      </c>
      <c r="AA16" s="130">
        <f>IF(COUNTBLANK(M31)=0,M31,"")</f>
      </c>
      <c r="AB16" s="131">
        <f>IF(COUNTBLANK(L31)=0,L31,"")</f>
      </c>
      <c r="AC16" s="133">
        <f>IF(COUNTBLANK(N32)=0,N32,"")</f>
      </c>
      <c r="AD16" s="134">
        <f>IF(COUNTBLANK(M34)=0,M34,"")</f>
        <v>1</v>
      </c>
      <c r="AE16" s="131">
        <f>IF(COUNTBLANK(L34)=0,L34,"")</f>
        <v>6</v>
      </c>
      <c r="AF16" s="132">
        <f>IF(COUNTBLANK(N35)=0,N35,"")</f>
        <v>0</v>
      </c>
      <c r="AG16" s="130">
        <f>IF(COUNTBLANK(M37)=0,M37,"")</f>
        <v>0</v>
      </c>
      <c r="AH16" s="131">
        <f>IF(COUNTBLANK(L37)=0,L37,"")</f>
        <v>6</v>
      </c>
      <c r="AI16" s="133">
        <f>IF(COUNTBLANK(N38)=0,N38,"")</f>
        <v>0</v>
      </c>
      <c r="AJ16" s="134">
        <f>IF(COUNTBLANK(M40)=0,M40,"")</f>
      </c>
      <c r="AK16" s="131">
        <f>IF(COUNTBLANK(L40)=0,L40,"")</f>
      </c>
      <c r="AL16" s="132">
        <f>IF(COUNTBLANK(N41)=0,N41,"")</f>
      </c>
      <c r="AM16" s="130">
        <f>IF(COUNTBLANK(M43)=0,M43,"")</f>
      </c>
      <c r="AN16" s="131">
        <f>IF(COUNTBLANK(L43)=0,L43,"")</f>
      </c>
      <c r="AO16" s="133">
        <f>IF(COUNTBLANK(N44)=0,N44,"")</f>
      </c>
      <c r="AP16" s="134">
        <f>IF(COUNTBLANK(M46)=0,M46,"")</f>
        <v>0</v>
      </c>
      <c r="AQ16" s="131">
        <f>IF(COUNTBLANK(L46)=0,L46,"")</f>
        <v>6</v>
      </c>
      <c r="AR16" s="132">
        <f>IF(COUNTBLANK(N47)=0,N47,"")</f>
        <v>0</v>
      </c>
      <c r="AS16" s="130">
        <f>IF(COUNTBLANK(M49)=0,M49,"")</f>
      </c>
      <c r="AT16" s="131">
        <f>IF(COUNTBLANK(L49)=0,L49,"")</f>
      </c>
      <c r="AU16" s="133">
        <f>IF(COUNTBLANK(N50)=0,N50,"")</f>
      </c>
      <c r="AV16" s="134">
        <f>IF(COUNTBLANK(M52)=0,M52,"")</f>
        <v>3</v>
      </c>
      <c r="AW16" s="131">
        <f>IF(COUNTBLANK(L52)=0,L52,"")</f>
        <v>6</v>
      </c>
      <c r="AX16" s="132">
        <f>IF(COUNTBLANK(N53)=0,N53,"")</f>
        <v>0</v>
      </c>
      <c r="AY16" s="130">
        <f>IF(COUNTBLANK(M55)=0,M55,"")</f>
        <v>3</v>
      </c>
      <c r="AZ16" s="131">
        <f>IF(COUNTBLANK(L55)=0,L55,"")</f>
        <v>6</v>
      </c>
      <c r="BA16" s="133">
        <f>IF(COUNTBLANK(N56)=0,N56,"")</f>
        <v>0</v>
      </c>
      <c r="BB16" s="238">
        <f>BD16+BE16</f>
        <v>10</v>
      </c>
      <c r="BC16" s="241"/>
      <c r="BD16" s="242">
        <f>COUNTIF(C18:BA18,"V")</f>
        <v>1</v>
      </c>
      <c r="BE16" s="231">
        <f>COUNTIF(C18:BA18,"P")</f>
        <v>9</v>
      </c>
      <c r="BF16" s="232">
        <f>BD16*2+BE16</f>
        <v>11</v>
      </c>
      <c r="BG16" s="165">
        <f>SUM(E16,H16,K16,N16,Q16,T16,W16,Z16,AC16,AF16,AI16,AL16,AO16,AR16,AU16,AX16,BA16)</f>
        <v>2</v>
      </c>
      <c r="BH16" s="233">
        <f>BG16-BG17</f>
        <v>-17</v>
      </c>
      <c r="BI16" s="234">
        <f>BG16/BG17</f>
        <v>0.10526315789473684</v>
      </c>
      <c r="BJ16" s="166">
        <f>SUM(C16:C18,F16:F18,I16:I18,L16:L18,O16:O18,R16:R18,U16:U18,X16:X18,AA16:AA18,AD16:AD18,AG16:AG18,AJ16:AJ18,AM16:AM18,AP16:AP18,AS16:AS18,AV16:AV18,AY16:AY18)</f>
        <v>49</v>
      </c>
      <c r="BK16" s="233">
        <f>BJ16-BJ17</f>
        <v>-74</v>
      </c>
      <c r="BL16" s="243">
        <f>BJ16/BJ17</f>
        <v>0.3983739837398374</v>
      </c>
      <c r="BM16" s="167"/>
      <c r="BN16" s="206">
        <f>RANK(BF16,$BF$7:$BF$57)</f>
        <v>14</v>
      </c>
    </row>
    <row r="17" spans="1:66" ht="17.25" customHeight="1">
      <c r="A17" s="210"/>
      <c r="B17" s="248"/>
      <c r="C17" s="168">
        <v>1</v>
      </c>
      <c r="D17" s="169">
        <v>6</v>
      </c>
      <c r="E17" s="170">
        <v>2</v>
      </c>
      <c r="F17" s="180">
        <v>1</v>
      </c>
      <c r="G17" s="169">
        <v>6</v>
      </c>
      <c r="H17" s="181">
        <v>2</v>
      </c>
      <c r="I17" s="168"/>
      <c r="J17" s="169"/>
      <c r="K17" s="170"/>
      <c r="L17" s="138"/>
      <c r="M17" s="139"/>
      <c r="N17" s="164"/>
      <c r="O17" s="140">
        <f>IF(COUNTBLANK(M20)=0,M20,"")</f>
      </c>
      <c r="P17" s="141">
        <f>IF(COUNTBLANK(L20)=0,L20,"")</f>
      </c>
      <c r="Q17" s="143">
        <f>IF(COUNTBLANK(N19)=0,N19,"")</f>
      </c>
      <c r="R17" s="144">
        <f>IF(COUNTBLANK(M23)=0,M23,"")</f>
        <v>2</v>
      </c>
      <c r="S17" s="141">
        <f>IF(COUNTBLANK(L23)=0,L23,"")</f>
        <v>6</v>
      </c>
      <c r="T17" s="142">
        <f>IF(COUNTBLANK(N22)=0,N22,"")</f>
        <v>2</v>
      </c>
      <c r="U17" s="140">
        <f>IF(COUNTBLANK(M26)=0,M26,"")</f>
        <v>1</v>
      </c>
      <c r="V17" s="141">
        <f>IF(COUNTBLANK(L26)=0,L26,"")</f>
        <v>6</v>
      </c>
      <c r="W17" s="143">
        <f>IF(COUNTBLANK(N25)=0,N25,"")</f>
        <v>2</v>
      </c>
      <c r="X17" s="144">
        <f>IF(COUNTBLANK(M29)=0,M29,"")</f>
        <v>3</v>
      </c>
      <c r="Y17" s="141">
        <f>IF(COUNTBLANK(L29)=0,L29,"")</f>
        <v>6</v>
      </c>
      <c r="Z17" s="142">
        <f>IF(COUNTBLANK(N28)=0,N28,"")</f>
        <v>1</v>
      </c>
      <c r="AA17" s="140">
        <f>IF(COUNTBLANK(M32)=0,M32,"")</f>
      </c>
      <c r="AB17" s="141">
        <f>IF(COUNTBLANK(L32)=0,L32,"")</f>
      </c>
      <c r="AC17" s="143">
        <f>IF(COUNTBLANK(N31)=0,N31,"")</f>
      </c>
      <c r="AD17" s="144">
        <f>IF(COUNTBLANK(M35)=0,M35,"")</f>
        <v>2</v>
      </c>
      <c r="AE17" s="141">
        <f>IF(COUNTBLANK(L35)=0,L35,"")</f>
        <v>6</v>
      </c>
      <c r="AF17" s="142">
        <f>IF(COUNTBLANK(N34)=0,N34,"")</f>
        <v>2</v>
      </c>
      <c r="AG17" s="140">
        <f>IF(COUNTBLANK(M38)=0,M38,"")</f>
        <v>0</v>
      </c>
      <c r="AH17" s="141">
        <f>IF(COUNTBLANK(L38)=0,L38,"")</f>
        <v>6</v>
      </c>
      <c r="AI17" s="143">
        <f>IF(COUNTBLANK(N37)=0,N37,"")</f>
        <v>2</v>
      </c>
      <c r="AJ17" s="144">
        <f>IF(COUNTBLANK(M41)=0,M41,"")</f>
      </c>
      <c r="AK17" s="141">
        <f>IF(COUNTBLANK(L41)=0,L41,"")</f>
      </c>
      <c r="AL17" s="142">
        <f>IF(COUNTBLANK(N40)=0,N40,"")</f>
      </c>
      <c r="AM17" s="140">
        <f>IF(COUNTBLANK(M44)=0,M44,"")</f>
      </c>
      <c r="AN17" s="141">
        <f>IF(COUNTBLANK(L44)=0,L44,"")</f>
      </c>
      <c r="AO17" s="143">
        <f>IF(COUNTBLANK(N43)=0,N43,"")</f>
      </c>
      <c r="AP17" s="144">
        <f>IF(COUNTBLANK(M47)=0,M47,"")</f>
        <v>3</v>
      </c>
      <c r="AQ17" s="141">
        <f>IF(COUNTBLANK(L47)=0,L47,"")</f>
        <v>6</v>
      </c>
      <c r="AR17" s="142">
        <f>IF(COUNTBLANK(N46)=0,N46,"")</f>
        <v>2</v>
      </c>
      <c r="AS17" s="140">
        <f>IF(COUNTBLANK(M50)=0,M50,"")</f>
      </c>
      <c r="AT17" s="141">
        <f>IF(COUNTBLANK(L50)=0,L50,"")</f>
      </c>
      <c r="AU17" s="143">
        <f>IF(COUNTBLANK(N49)=0,N49,"")</f>
      </c>
      <c r="AV17" s="144">
        <f>IF(COUNTBLANK(M53)=0,M53,"")</f>
        <v>2</v>
      </c>
      <c r="AW17" s="141">
        <f>IF(COUNTBLANK(L53)=0,L53,"")</f>
        <v>6</v>
      </c>
      <c r="AX17" s="142">
        <f>IF(COUNTBLANK(N52)=0,N52,"")</f>
        <v>2</v>
      </c>
      <c r="AY17" s="140">
        <f>IF(COUNTBLANK(M56)=0,M56,"")</f>
        <v>0</v>
      </c>
      <c r="AZ17" s="141">
        <f>IF(COUNTBLANK(L56)=0,L56,"")</f>
        <v>6</v>
      </c>
      <c r="BA17" s="143">
        <f>IF(COUNTBLANK(N55)=0,N55,"")</f>
        <v>2</v>
      </c>
      <c r="BB17" s="239"/>
      <c r="BC17" s="217"/>
      <c r="BD17" s="219"/>
      <c r="BE17" s="221"/>
      <c r="BF17" s="223"/>
      <c r="BG17" s="145">
        <f>SUM(E17,H17,K17,N17,Q17,T17,W17,Z17,AC17,AF17,AI17,AL17,AO17,AR17,AU17,AX17,BA17)</f>
        <v>19</v>
      </c>
      <c r="BH17" s="226"/>
      <c r="BI17" s="229"/>
      <c r="BJ17" s="146">
        <f>SUM(D16:D18,G16:G18,J16:J18,M16:M18,P16:P18,S16:S18,V16:V18,Y16:Y18,AB16:AB18,AE16:AE18,AH16:AH18,AK16:AK18,AN16:AN18,AQ16:AQ18,AT16:AT18,AW16:AW18,AZ16:AZ18)</f>
        <v>123</v>
      </c>
      <c r="BK17" s="226"/>
      <c r="BL17" s="236"/>
      <c r="BM17" s="147"/>
      <c r="BN17" s="207"/>
    </row>
    <row r="18" spans="1:66" ht="17.25" customHeight="1" thickBot="1">
      <c r="A18" s="211"/>
      <c r="B18" s="249"/>
      <c r="C18" s="171"/>
      <c r="D18" s="172"/>
      <c r="E18" s="80" t="s">
        <v>99</v>
      </c>
      <c r="F18" s="182"/>
      <c r="G18" s="172"/>
      <c r="H18" s="82" t="s">
        <v>99</v>
      </c>
      <c r="I18" s="171"/>
      <c r="J18" s="172"/>
      <c r="K18" s="80"/>
      <c r="L18" s="148"/>
      <c r="M18" s="149"/>
      <c r="N18" s="173"/>
      <c r="O18" s="150">
        <f>IF(COUNTBLANK(M21)=0,M21,"")</f>
      </c>
      <c r="P18" s="151">
        <f>IF(COUNTBLANK(L21)=0,L21,"")</f>
      </c>
      <c r="Q18" s="153">
        <f>IF(COUNTBLANK(N21)=0,IF(N21="V","P",IF(N21="P","V","")),"")</f>
      </c>
      <c r="R18" s="154">
        <f>IF(COUNTBLANK(M24)=0,M24,"")</f>
      </c>
      <c r="S18" s="151">
        <f>IF(COUNTBLANK(L24)=0,L24,"")</f>
      </c>
      <c r="T18" s="152" t="str">
        <f>IF(COUNTBLANK(N24)=0,IF(N24="V","P",IF(N24="P","V","")),"")</f>
        <v>P</v>
      </c>
      <c r="U18" s="150">
        <f>IF(COUNTBLANK(M27)=0,M27,"")</f>
      </c>
      <c r="V18" s="151">
        <f>IF(COUNTBLANK(L27)=0,L27,"")</f>
      </c>
      <c r="W18" s="153" t="str">
        <f>IF(COUNTBLANK(N27)=0,IF(N27="V","P",IF(N27="P","V","")),"")</f>
        <v>P</v>
      </c>
      <c r="X18" s="154">
        <f>IF(COUNTBLANK(M30)=0,M30,"")</f>
        <v>6</v>
      </c>
      <c r="Y18" s="151">
        <f>IF(COUNTBLANK(L30)=0,L30,"")</f>
        <v>4</v>
      </c>
      <c r="Z18" s="152" t="str">
        <f>IF(COUNTBLANK(N30)=0,IF(N30="V","P",IF(N30="P","V","")),"")</f>
        <v>V</v>
      </c>
      <c r="AA18" s="150">
        <f>IF(COUNTBLANK(M33)=0,M33,"")</f>
      </c>
      <c r="AB18" s="151">
        <f>IF(COUNTBLANK(L33)=0,L33,"")</f>
      </c>
      <c r="AC18" s="153">
        <f>IF(COUNTBLANK(N33)=0,IF(N33="V","P",IF(N33="P","V","")),"")</f>
      </c>
      <c r="AD18" s="154">
        <f>IF(COUNTBLANK(M36)=0,M36,"")</f>
      </c>
      <c r="AE18" s="151">
        <f>IF(COUNTBLANK(L36)=0,L36,"")</f>
      </c>
      <c r="AF18" s="152" t="str">
        <f>IF(COUNTBLANK(N36)=0,IF(N36="V","P",IF(N36="P","V","")),"")</f>
        <v>P</v>
      </c>
      <c r="AG18" s="150">
        <f>IF(COUNTBLANK(M39)=0,M39,"")</f>
      </c>
      <c r="AH18" s="151">
        <f>IF(COUNTBLANK(L39)=0,L39,"")</f>
      </c>
      <c r="AI18" s="153" t="str">
        <f>IF(COUNTBLANK(N39)=0,IF(N39="V","P",IF(N39="P","V","")),"")</f>
        <v>P</v>
      </c>
      <c r="AJ18" s="154">
        <f>IF(COUNTBLANK(M42)=0,M42,"")</f>
      </c>
      <c r="AK18" s="151">
        <f>IF(COUNTBLANK(L42)=0,L42,"")</f>
      </c>
      <c r="AL18" s="152">
        <f>IF(COUNTBLANK(N42)=0,IF(N42="V","P",IF(N42="P","V","")),"")</f>
      </c>
      <c r="AM18" s="150">
        <f>IF(COUNTBLANK(M45)=0,M45,"")</f>
      </c>
      <c r="AN18" s="151">
        <f>IF(COUNTBLANK(L45)=0,L45,"")</f>
      </c>
      <c r="AO18" s="153">
        <f>IF(COUNTBLANK(N45)=0,IF(N45="V","P",IF(N45="P","V","")),"")</f>
      </c>
      <c r="AP18" s="154">
        <f>IF(COUNTBLANK(M48)=0,M48,"")</f>
      </c>
      <c r="AQ18" s="151">
        <f>IF(COUNTBLANK(L48)=0,L48,"")</f>
      </c>
      <c r="AR18" s="152" t="str">
        <f>IF(COUNTBLANK(N48)=0,IF(N48="V","P",IF(N48="P","V","")),"")</f>
        <v>P</v>
      </c>
      <c r="AS18" s="150">
        <f>IF(COUNTBLANK(M51)=0,M51,"")</f>
      </c>
      <c r="AT18" s="151">
        <f>IF(COUNTBLANK(L51)=0,L51,"")</f>
      </c>
      <c r="AU18" s="153">
        <f>IF(COUNTBLANK(N51)=0,IF(N51="V","P",IF(N51="P","V","")),"")</f>
      </c>
      <c r="AV18" s="154">
        <f>IF(COUNTBLANK(M54)=0,M54,"")</f>
      </c>
      <c r="AW18" s="151">
        <f>IF(COUNTBLANK(L54)=0,L54,"")</f>
      </c>
      <c r="AX18" s="152" t="str">
        <f>IF(COUNTBLANK(N54)=0,IF(N54="V","P",IF(N54="P","V","")),"")</f>
        <v>P</v>
      </c>
      <c r="AY18" s="150">
        <f>IF(COUNTBLANK(M57)=0,M57,"")</f>
      </c>
      <c r="AZ18" s="151">
        <f>IF(COUNTBLANK(L57)=0,L57,"")</f>
      </c>
      <c r="BA18" s="153" t="str">
        <f>IF(COUNTBLANK(N57)=0,IF(N57="V","P",IF(N57="P","V","")),"")</f>
        <v>P</v>
      </c>
      <c r="BB18" s="240"/>
      <c r="BC18" s="218"/>
      <c r="BD18" s="220"/>
      <c r="BE18" s="222"/>
      <c r="BF18" s="224"/>
      <c r="BG18" s="174"/>
      <c r="BH18" s="227"/>
      <c r="BI18" s="230"/>
      <c r="BJ18" s="175"/>
      <c r="BK18" s="227"/>
      <c r="BL18" s="237"/>
      <c r="BM18" s="176"/>
      <c r="BN18" s="208"/>
    </row>
    <row r="19" spans="1:66" ht="17.25" customHeight="1">
      <c r="A19" s="209" t="s">
        <v>42</v>
      </c>
      <c r="B19" s="247">
        <v>5</v>
      </c>
      <c r="C19" s="161">
        <v>3</v>
      </c>
      <c r="D19" s="162">
        <v>6</v>
      </c>
      <c r="E19" s="163">
        <v>0</v>
      </c>
      <c r="F19" s="177"/>
      <c r="G19" s="162"/>
      <c r="H19" s="178"/>
      <c r="I19" s="161"/>
      <c r="J19" s="162"/>
      <c r="K19" s="163"/>
      <c r="L19" s="177"/>
      <c r="M19" s="162"/>
      <c r="N19" s="178"/>
      <c r="O19" s="128"/>
      <c r="P19" s="129"/>
      <c r="Q19" s="179"/>
      <c r="R19" s="134">
        <f>IF(COUNTBLANK(P22)=0,P22,"")</f>
        <v>6</v>
      </c>
      <c r="S19" s="131">
        <f>IF(COUNTBLANK(O22)=0,O22,"")</f>
        <v>3</v>
      </c>
      <c r="T19" s="132">
        <f>IF(COUNTBLANK(Q23)=0,Q23,"")</f>
        <v>2</v>
      </c>
      <c r="U19" s="130">
        <f>IF(COUNTBLANK(P25)=0,P25,"")</f>
        <v>5</v>
      </c>
      <c r="V19" s="131">
        <f>IF(COUNTBLANK(O25)=0,O25,"")</f>
        <v>7</v>
      </c>
      <c r="W19" s="133">
        <f>IF(COUNTBLANK(Q26)=0,Q26,"")</f>
        <v>1</v>
      </c>
      <c r="X19" s="134">
        <f>IF(COUNTBLANK(P28)=0,P28,"")</f>
        <v>6</v>
      </c>
      <c r="Y19" s="131">
        <f>IF(COUNTBLANK(O28)=0,O28,"")</f>
        <v>3</v>
      </c>
      <c r="Z19" s="132">
        <f>IF(COUNTBLANK(Q29)=0,Q29,"")</f>
        <v>1</v>
      </c>
      <c r="AA19" s="130">
        <f>IF(COUNTBLANK(P31)=0,P31,"")</f>
        <v>4</v>
      </c>
      <c r="AB19" s="131">
        <f>IF(COUNTBLANK(O31)=0,O31,"")</f>
        <v>6</v>
      </c>
      <c r="AC19" s="133">
        <f>IF(COUNTBLANK(Q32)=0,Q32,"")</f>
        <v>0</v>
      </c>
      <c r="AD19" s="134">
        <f>IF(COUNTBLANK(P34)=0,P34,"")</f>
        <v>6</v>
      </c>
      <c r="AE19" s="131">
        <f>IF(COUNTBLANK(O34)=0,O34,"")</f>
        <v>4</v>
      </c>
      <c r="AF19" s="132">
        <f>IF(COUNTBLANK(Q35)=0,Q35,"")</f>
        <v>2</v>
      </c>
      <c r="AG19" s="130">
        <f>IF(COUNTBLANK(P37)=0,P37,"")</f>
        <v>1</v>
      </c>
      <c r="AH19" s="131">
        <f>IF(COUNTBLANK(O37)=0,O37,"")</f>
        <v>6</v>
      </c>
      <c r="AI19" s="133">
        <f>IF(COUNTBLANK(Q38)=0,Q38,"")</f>
        <v>0</v>
      </c>
      <c r="AJ19" s="134">
        <f>IF(COUNTBLANK(P40)=0,P40,"")</f>
      </c>
      <c r="AK19" s="131">
        <f>IF(COUNTBLANK(O40)=0,O40,"")</f>
      </c>
      <c r="AL19" s="132">
        <f>IF(COUNTBLANK(Q41)=0,Q41,"")</f>
      </c>
      <c r="AM19" s="130">
        <f>IF(COUNTBLANK(P43)=0,P43,"")</f>
        <v>5</v>
      </c>
      <c r="AN19" s="131">
        <f>IF(COUNTBLANK(O43)=0,O43,"")</f>
        <v>7</v>
      </c>
      <c r="AO19" s="133">
        <f>IF(COUNTBLANK(Q44)=0,Q44,"")</f>
        <v>0</v>
      </c>
      <c r="AP19" s="134">
        <f>IF(COUNTBLANK(P46)=0,P46,"")</f>
      </c>
      <c r="AQ19" s="131">
        <f>IF(COUNTBLANK(O46)=0,O46,"")</f>
      </c>
      <c r="AR19" s="132">
        <f>IF(COUNTBLANK(Q47)=0,Q47,"")</f>
      </c>
      <c r="AS19" s="130">
        <f>IF(COUNTBLANK(P49)=0,P49,"")</f>
        <v>6</v>
      </c>
      <c r="AT19" s="131">
        <f>IF(COUNTBLANK(O49)=0,O49,"")</f>
        <v>2</v>
      </c>
      <c r="AU19" s="133">
        <f>IF(COUNTBLANK(Q50)=0,Q50,"")</f>
        <v>2</v>
      </c>
      <c r="AV19" s="134">
        <f>IF(COUNTBLANK(P52)=0,P52,"")</f>
      </c>
      <c r="AW19" s="131">
        <f>IF(COUNTBLANK(O52)=0,O52,"")</f>
      </c>
      <c r="AX19" s="132">
        <f>IF(COUNTBLANK(Q53)=0,Q53,"")</f>
      </c>
      <c r="AY19" s="130">
        <f>IF(COUNTBLANK(P55)=0,P55,"")</f>
        <v>6</v>
      </c>
      <c r="AZ19" s="131">
        <f>IF(COUNTBLANK(O55)=0,O55,"")</f>
        <v>3</v>
      </c>
      <c r="BA19" s="133">
        <f>IF(COUNTBLANK(Q56)=0,Q56,"")</f>
        <v>2</v>
      </c>
      <c r="BB19" s="215">
        <f>BD19+BE19</f>
        <v>10</v>
      </c>
      <c r="BC19" s="217"/>
      <c r="BD19" s="219">
        <f>COUNTIF(C21:BA21,"V")</f>
        <v>4</v>
      </c>
      <c r="BE19" s="221">
        <f>COUNTIF(C21:BA21,"P")</f>
        <v>6</v>
      </c>
      <c r="BF19" s="223">
        <f>BD19*2+BE19</f>
        <v>14</v>
      </c>
      <c r="BG19" s="135">
        <f>SUM(E19,H19,K19,N19,Q19,T19,W19,Z19,AC19,AF19,AI19,AL19,AO19,AR19,AU19,AX19,BA19)</f>
        <v>10</v>
      </c>
      <c r="BH19" s="225">
        <f>BG19-BG20</f>
        <v>-5</v>
      </c>
      <c r="BI19" s="228">
        <f>BG19/BG20</f>
        <v>0.6666666666666666</v>
      </c>
      <c r="BJ19" s="136">
        <f>SUM(C19:C21,F19:F21,I19:I21,L19:L21,O19:O21,R19:R21,U19:U21,X19:X21,AA19:AA21,AD19:AD21,AG19:AG21,AJ19:AJ21,AM19:AM21,AP19:AP21,AS19:AS21,AV19:AV21,AY19:AY21)</f>
        <v>108</v>
      </c>
      <c r="BK19" s="225">
        <f>BJ19-BJ20</f>
        <v>-16</v>
      </c>
      <c r="BL19" s="235">
        <f>BJ19/BJ20</f>
        <v>0.8709677419354839</v>
      </c>
      <c r="BM19" s="137"/>
      <c r="BN19" s="206">
        <f>RANK(BF19,$BF$7:$BF$57)</f>
        <v>10</v>
      </c>
    </row>
    <row r="20" spans="1:66" ht="17.25" customHeight="1">
      <c r="A20" s="210"/>
      <c r="B20" s="248"/>
      <c r="C20" s="168">
        <v>3</v>
      </c>
      <c r="D20" s="169">
        <v>6</v>
      </c>
      <c r="E20" s="170">
        <v>2</v>
      </c>
      <c r="F20" s="180"/>
      <c r="G20" s="169"/>
      <c r="H20" s="181"/>
      <c r="I20" s="168"/>
      <c r="J20" s="169"/>
      <c r="K20" s="170"/>
      <c r="L20" s="78"/>
      <c r="M20" s="169"/>
      <c r="N20" s="181"/>
      <c r="O20" s="138"/>
      <c r="P20" s="139"/>
      <c r="Q20" s="164"/>
      <c r="R20" s="144">
        <f>IF(COUNTBLANK(P23)=0,P23,"")</f>
        <v>4</v>
      </c>
      <c r="S20" s="141">
        <f>IF(COUNTBLANK(O23)=0,O23,"")</f>
        <v>6</v>
      </c>
      <c r="T20" s="142">
        <f>IF(COUNTBLANK(Q22)=0,Q22,"")</f>
        <v>1</v>
      </c>
      <c r="U20" s="140">
        <f>IF(COUNTBLANK(P26)=0,P26,"")</f>
        <v>6</v>
      </c>
      <c r="V20" s="141">
        <f>IF(COUNTBLANK(O26)=0,O26,"")</f>
        <v>2</v>
      </c>
      <c r="W20" s="143">
        <f>IF(COUNTBLANK(Q25)=0,Q25,"")</f>
        <v>2</v>
      </c>
      <c r="X20" s="144">
        <f>IF(COUNTBLANK(P29)=0,P29,"")</f>
        <v>4</v>
      </c>
      <c r="Y20" s="141">
        <f>IF(COUNTBLANK(O29)=0,O29,"")</f>
        <v>6</v>
      </c>
      <c r="Z20" s="142">
        <f>IF(COUNTBLANK(Q28)=0,Q28,"")</f>
        <v>2</v>
      </c>
      <c r="AA20" s="140">
        <f>IF(COUNTBLANK(P32)=0,P32,"")</f>
        <v>1</v>
      </c>
      <c r="AB20" s="141">
        <f>IF(COUNTBLANK(O32)=0,O32,"")</f>
        <v>6</v>
      </c>
      <c r="AC20" s="143">
        <f>IF(COUNTBLANK(Q31)=0,Q31,"")</f>
        <v>2</v>
      </c>
      <c r="AD20" s="144">
        <f>IF(COUNTBLANK(P35)=0,P35,"")</f>
        <v>5</v>
      </c>
      <c r="AE20" s="141">
        <f>IF(COUNTBLANK(O35)=0,O35,"")</f>
        <v>7</v>
      </c>
      <c r="AF20" s="142">
        <f>IF(COUNTBLANK(Q34)=0,Q34,"")</f>
        <v>1</v>
      </c>
      <c r="AG20" s="140">
        <f>IF(COUNTBLANK(P38)=0,P38,"")</f>
        <v>0</v>
      </c>
      <c r="AH20" s="141">
        <f>IF(COUNTBLANK(O38)=0,O38,"")</f>
        <v>6</v>
      </c>
      <c r="AI20" s="143">
        <f>IF(COUNTBLANK(Q37)=0,Q37,"")</f>
        <v>2</v>
      </c>
      <c r="AJ20" s="144">
        <f>IF(COUNTBLANK(P41)=0,P41,"")</f>
      </c>
      <c r="AK20" s="141">
        <f>IF(COUNTBLANK(O41)=0,O41,"")</f>
      </c>
      <c r="AL20" s="142">
        <f>IF(COUNTBLANK(Q40)=0,Q40,"")</f>
      </c>
      <c r="AM20" s="140">
        <f>IF(COUNTBLANK(P44)=0,P44,"")</f>
        <v>3</v>
      </c>
      <c r="AN20" s="141">
        <f>IF(COUNTBLANK(O44)=0,O44,"")</f>
        <v>6</v>
      </c>
      <c r="AO20" s="143">
        <f>IF(COUNTBLANK(Q43)=0,Q43,"")</f>
        <v>2</v>
      </c>
      <c r="AP20" s="144">
        <f>IF(COUNTBLANK(P47)=0,P47,"")</f>
      </c>
      <c r="AQ20" s="141">
        <f>IF(COUNTBLANK(O47)=0,O47,"")</f>
      </c>
      <c r="AR20" s="142">
        <f>IF(COUNTBLANK(Q46)=0,Q46,"")</f>
      </c>
      <c r="AS20" s="140">
        <f>IF(COUNTBLANK(P50)=0,P50,"")</f>
        <v>6</v>
      </c>
      <c r="AT20" s="141">
        <f>IF(COUNTBLANK(O50)=0,O50,"")</f>
        <v>1</v>
      </c>
      <c r="AU20" s="143">
        <f>IF(COUNTBLANK(Q49)=0,Q49,"")</f>
        <v>0</v>
      </c>
      <c r="AV20" s="144">
        <f>IF(COUNTBLANK(P53)=0,P53,"")</f>
      </c>
      <c r="AW20" s="141">
        <f>IF(COUNTBLANK(O53)=0,O53,"")</f>
      </c>
      <c r="AX20" s="142">
        <f>IF(COUNTBLANK(Q52)=0,Q52,"")</f>
      </c>
      <c r="AY20" s="140">
        <f>IF(COUNTBLANK(P56)=0,P56,"")</f>
        <v>4</v>
      </c>
      <c r="AZ20" s="141">
        <f>IF(COUNTBLANK(O56)=0,O56,"")</f>
        <v>6</v>
      </c>
      <c r="BA20" s="143">
        <f>IF(COUNTBLANK(Q55)=0,Q55,"")</f>
        <v>1</v>
      </c>
      <c r="BB20" s="215"/>
      <c r="BC20" s="217"/>
      <c r="BD20" s="219"/>
      <c r="BE20" s="221"/>
      <c r="BF20" s="223"/>
      <c r="BG20" s="145">
        <f>SUM(E20,H20,K20,N20,Q20,T20,W20,Z20,AC20,AF20,AI20,AL20,AO20,AR20,AU20,AX20,BA20)</f>
        <v>15</v>
      </c>
      <c r="BH20" s="226"/>
      <c r="BI20" s="229"/>
      <c r="BJ20" s="146">
        <f>SUM(D19:D21,G19:G21,J19:J21,M19:M21,P19:P21,S19:S21,V19:V21,Y19:Y21,AB19:AB21,AE19:AE21,AH19:AH21,AK19:AK21,AN19:AN21,AQ19:AQ21,AT19:AT21,AW19:AW21,AZ19:AZ21)</f>
        <v>124</v>
      </c>
      <c r="BK20" s="226"/>
      <c r="BL20" s="236"/>
      <c r="BM20" s="147"/>
      <c r="BN20" s="207"/>
    </row>
    <row r="21" spans="1:66" ht="17.25" customHeight="1" thickBot="1">
      <c r="A21" s="211"/>
      <c r="B21" s="249"/>
      <c r="C21" s="171"/>
      <c r="D21" s="172"/>
      <c r="E21" s="80" t="s">
        <v>99</v>
      </c>
      <c r="F21" s="182"/>
      <c r="G21" s="172"/>
      <c r="H21" s="82"/>
      <c r="I21" s="171"/>
      <c r="J21" s="172"/>
      <c r="K21" s="80"/>
      <c r="L21" s="182"/>
      <c r="M21" s="172"/>
      <c r="N21" s="82"/>
      <c r="O21" s="148"/>
      <c r="P21" s="149"/>
      <c r="Q21" s="173"/>
      <c r="R21" s="154">
        <f>IF(COUNTBLANK(P24)=0,P24,"")</f>
        <v>6</v>
      </c>
      <c r="S21" s="151">
        <f>IF(COUNTBLANK(O24)=0,O24,"")</f>
        <v>4</v>
      </c>
      <c r="T21" s="152" t="str">
        <f>IF(COUNTBLANK(Q24)=0,IF(Q24="V","P",IF(Q24="P","V","")),"")</f>
        <v>V</v>
      </c>
      <c r="U21" s="150">
        <f>IF(COUNTBLANK(P27)=0,P27,"")</f>
        <v>1</v>
      </c>
      <c r="V21" s="151">
        <f>IF(COUNTBLANK(O27)=0,O27,"")</f>
        <v>6</v>
      </c>
      <c r="W21" s="153" t="str">
        <f>IF(COUNTBLANK(Q27)=0,IF(Q27="V","P",IF(Q27="P","V","")),"")</f>
        <v>P</v>
      </c>
      <c r="X21" s="154">
        <f>IF(COUNTBLANK(P30)=0,P30,"")</f>
        <v>4</v>
      </c>
      <c r="Y21" s="151">
        <f>IF(COUNTBLANK(O30)=0,O30,"")</f>
        <v>6</v>
      </c>
      <c r="Z21" s="152" t="str">
        <f>IF(COUNTBLANK(Q30)=0,IF(Q30="V","P",IF(Q30="P","V","")),"")</f>
        <v>P</v>
      </c>
      <c r="AA21" s="150">
        <f>IF(COUNTBLANK(P33)=0,P33,"")</f>
      </c>
      <c r="AB21" s="151">
        <f>IF(COUNTBLANK(O33)=0,O33,"")</f>
      </c>
      <c r="AC21" s="153" t="str">
        <f>IF(COUNTBLANK(Q33)=0,IF(Q33="V","P",IF(Q33="P","V","")),"")</f>
        <v>P</v>
      </c>
      <c r="AD21" s="154">
        <f>IF(COUNTBLANK(P36)=0,P36,"")</f>
        <v>6</v>
      </c>
      <c r="AE21" s="151">
        <f>IF(COUNTBLANK(O36)=0,O36,"")</f>
        <v>3</v>
      </c>
      <c r="AF21" s="152" t="str">
        <f>IF(COUNTBLANK(Q36)=0,IF(Q36="V","P",IF(Q36="P","V","")),"")</f>
        <v>V</v>
      </c>
      <c r="AG21" s="150">
        <f>IF(COUNTBLANK(P39)=0,P39,"")</f>
      </c>
      <c r="AH21" s="151">
        <f>IF(COUNTBLANK(O39)=0,O39,"")</f>
      </c>
      <c r="AI21" s="153" t="str">
        <f>IF(COUNTBLANK(Q39)=0,IF(Q39="V","P",IF(Q39="P","V","")),"")</f>
        <v>P</v>
      </c>
      <c r="AJ21" s="154">
        <f>IF(COUNTBLANK(P42)=0,P42,"")</f>
      </c>
      <c r="AK21" s="151">
        <f>IF(COUNTBLANK(O42)=0,O42,"")</f>
      </c>
      <c r="AL21" s="152">
        <f>IF(COUNTBLANK(Q42)=0,IF(Q42="V","P",IF(Q42="P","V","")),"")</f>
      </c>
      <c r="AM21" s="150">
        <f>IF(COUNTBLANK(P45)=0,P45,"")</f>
      </c>
      <c r="AN21" s="151">
        <f>IF(COUNTBLANK(O45)=0,O45,"")</f>
      </c>
      <c r="AO21" s="153" t="str">
        <f>IF(COUNTBLANK(Q45)=0,IF(Q45="V","P",IF(Q45="P","V","")),"")</f>
        <v>P</v>
      </c>
      <c r="AP21" s="154">
        <f>IF(COUNTBLANK(P48)=0,P48,"")</f>
      </c>
      <c r="AQ21" s="151">
        <f>IF(COUNTBLANK(O48)=0,O48,"")</f>
      </c>
      <c r="AR21" s="152">
        <f>IF(COUNTBLANK(Q48)=0,IF(Q48="V","P",IF(Q48="P","V","")),"")</f>
      </c>
      <c r="AS21" s="150">
        <f>IF(COUNTBLANK(P51)=0,P51,"")</f>
      </c>
      <c r="AT21" s="151">
        <f>IF(COUNTBLANK(O51)=0,O51,"")</f>
      </c>
      <c r="AU21" s="153" t="str">
        <f>IF(COUNTBLANK(Q51)=0,IF(Q51="V","P",IF(Q51="P","V","")),"")</f>
        <v>V</v>
      </c>
      <c r="AV21" s="154">
        <f>IF(COUNTBLANK(P54)=0,P54,"")</f>
      </c>
      <c r="AW21" s="151">
        <f>IF(COUNTBLANK(O54)=0,O54,"")</f>
      </c>
      <c r="AX21" s="152">
        <f>IF(COUNTBLANK(Q54)=0,IF(Q54="V","P",IF(Q54="P","V","")),"")</f>
      </c>
      <c r="AY21" s="150">
        <f>IF(COUNTBLANK(P57)=0,P57,"")</f>
        <v>7</v>
      </c>
      <c r="AZ21" s="151">
        <f>IF(COUNTBLANK(O57)=0,O57,"")</f>
        <v>6</v>
      </c>
      <c r="BA21" s="153" t="str">
        <f>IF(COUNTBLANK(Q57)=0,IF(Q57="V","P",IF(Q57="P","V","")),"")</f>
        <v>V</v>
      </c>
      <c r="BB21" s="215"/>
      <c r="BC21" s="217"/>
      <c r="BD21" s="219"/>
      <c r="BE21" s="221"/>
      <c r="BF21" s="223"/>
      <c r="BG21" s="158"/>
      <c r="BH21" s="244"/>
      <c r="BI21" s="245"/>
      <c r="BJ21" s="159"/>
      <c r="BK21" s="244"/>
      <c r="BL21" s="246"/>
      <c r="BM21" s="160"/>
      <c r="BN21" s="208"/>
    </row>
    <row r="22" spans="1:66" ht="17.25" customHeight="1">
      <c r="A22" s="209" t="s">
        <v>43</v>
      </c>
      <c r="B22" s="247">
        <v>6</v>
      </c>
      <c r="C22" s="161">
        <v>1</v>
      </c>
      <c r="D22" s="162">
        <v>6</v>
      </c>
      <c r="E22" s="163">
        <v>0</v>
      </c>
      <c r="F22" s="177">
        <v>6</v>
      </c>
      <c r="G22" s="162">
        <v>2</v>
      </c>
      <c r="H22" s="178">
        <v>2</v>
      </c>
      <c r="I22" s="161"/>
      <c r="J22" s="162"/>
      <c r="K22" s="163"/>
      <c r="L22" s="177">
        <v>6</v>
      </c>
      <c r="M22" s="162">
        <v>3</v>
      </c>
      <c r="N22" s="178">
        <v>2</v>
      </c>
      <c r="O22" s="161">
        <v>3</v>
      </c>
      <c r="P22" s="162">
        <v>6</v>
      </c>
      <c r="Q22" s="163">
        <v>1</v>
      </c>
      <c r="R22" s="128"/>
      <c r="S22" s="129"/>
      <c r="T22" s="179"/>
      <c r="U22" s="130">
        <f>IF(COUNTBLANK(S25)=0,S25,"")</f>
        <v>3</v>
      </c>
      <c r="V22" s="131">
        <f>IF(COUNTBLANK(R25)=0,R25,"")</f>
        <v>6</v>
      </c>
      <c r="W22" s="133">
        <f>IF(COUNTBLANK(T26)=0,T26,"")</f>
        <v>1</v>
      </c>
      <c r="X22" s="134">
        <f>IF(COUNTBLANK(S28)=0,S28,"")</f>
        <v>6</v>
      </c>
      <c r="Y22" s="131">
        <f>IF(COUNTBLANK(R28)=0,R28,"")</f>
        <v>1</v>
      </c>
      <c r="Z22" s="132">
        <f>IF(COUNTBLANK(T29)=0,T29,"")</f>
        <v>2</v>
      </c>
      <c r="AA22" s="130">
        <f>IF(COUNTBLANK(S31)=0,S31,"")</f>
        <v>6</v>
      </c>
      <c r="AB22" s="131">
        <f>IF(COUNTBLANK(R31)=0,R31,"")</f>
        <v>7</v>
      </c>
      <c r="AC22" s="133">
        <f>IF(COUNTBLANK(T32)=0,T32,"")</f>
        <v>2</v>
      </c>
      <c r="AD22" s="134">
        <f>IF(COUNTBLANK(S34)=0,S34,"")</f>
        <v>6</v>
      </c>
      <c r="AE22" s="131">
        <f>IF(COUNTBLANK(R34)=0,R34,"")</f>
        <v>3</v>
      </c>
      <c r="AF22" s="132">
        <f>IF(COUNTBLANK(T35)=0,T35,"")</f>
        <v>2</v>
      </c>
      <c r="AG22" s="130">
        <f>IF(COUNTBLANK(S37)=0,S37,"")</f>
        <v>1</v>
      </c>
      <c r="AH22" s="131">
        <f>IF(COUNTBLANK(R37)=0,R37,"")</f>
        <v>6</v>
      </c>
      <c r="AI22" s="133">
        <f>IF(COUNTBLANK(T38)=0,T38,"")</f>
        <v>0</v>
      </c>
      <c r="AJ22" s="134">
        <f>IF(COUNTBLANK(S40)=0,S40,"")</f>
      </c>
      <c r="AK22" s="131">
        <f>IF(COUNTBLANK(R40)=0,R40,"")</f>
      </c>
      <c r="AL22" s="132">
        <f>IF(COUNTBLANK(T41)=0,T41,"")</f>
      </c>
      <c r="AM22" s="130">
        <f>IF(COUNTBLANK(S43)=0,S43,"")</f>
      </c>
      <c r="AN22" s="131">
        <f>IF(COUNTBLANK(R43)=0,R43,"")</f>
      </c>
      <c r="AO22" s="133">
        <f>IF(COUNTBLANK(T44)=0,T44,"")</f>
      </c>
      <c r="AP22" s="134">
        <f>IF(COUNTBLANK(S46)=0,S46,"")</f>
        <v>1</v>
      </c>
      <c r="AQ22" s="131">
        <f>IF(COUNTBLANK(R46)=0,R46,"")</f>
        <v>6</v>
      </c>
      <c r="AR22" s="132">
        <f>IF(COUNTBLANK(T47)=0,T47,"")</f>
        <v>0</v>
      </c>
      <c r="AS22" s="130">
        <f>IF(COUNTBLANK(S49)=0,S49,"")</f>
        <v>6</v>
      </c>
      <c r="AT22" s="131">
        <f>IF(COUNTBLANK(R49)=0,R49,"")</f>
        <v>2</v>
      </c>
      <c r="AU22" s="133">
        <f>IF(COUNTBLANK(T50)=0,T50,"")</f>
        <v>2</v>
      </c>
      <c r="AV22" s="134">
        <f>IF(COUNTBLANK(S52)=0,S52,"")</f>
      </c>
      <c r="AW22" s="131">
        <f>IF(COUNTBLANK(R52)=0,R52,"")</f>
      </c>
      <c r="AX22" s="132">
        <f>IF(COUNTBLANK(T53)=0,T53,"")</f>
      </c>
      <c r="AY22" s="130">
        <f>IF(COUNTBLANK(S55)=0,S55,"")</f>
      </c>
      <c r="AZ22" s="131">
        <f>IF(COUNTBLANK(R55)=0,R55,"")</f>
      </c>
      <c r="BA22" s="133">
        <f>IF(COUNTBLANK(T56)=0,T56,"")</f>
      </c>
      <c r="BB22" s="238">
        <f>BD22+BE22</f>
        <v>11</v>
      </c>
      <c r="BC22" s="241"/>
      <c r="BD22" s="242">
        <f>COUNTIF(C24:BA24,"V")</f>
        <v>6</v>
      </c>
      <c r="BE22" s="231">
        <f>COUNTIF(C24:BA24,"P")</f>
        <v>5</v>
      </c>
      <c r="BF22" s="232">
        <f>BD22*2+BE22</f>
        <v>17</v>
      </c>
      <c r="BG22" s="165">
        <f>SUM(E22,H22,K22,N22,Q22,T22,W22,Z22,AC22,AF22,AI22,AL22,AO22,AR22,AU22,AX22,BA22)</f>
        <v>14</v>
      </c>
      <c r="BH22" s="233">
        <f>BG22-BG23</f>
        <v>3</v>
      </c>
      <c r="BI22" s="234">
        <f>BG22/BG23</f>
        <v>1.2727272727272727</v>
      </c>
      <c r="BJ22" s="166">
        <f>SUM(C22:C24,F22:F24,I22:I24,L22:L24,O22:O24,R22:R24,U22:U24,X22:X24,AA22:AA24,AD22:AD24,AG22:AG24,AJ22:AJ24,AM22:AM24,AP22:AP24,AS22:AS24,AV22:AV24,AY22:AY24)</f>
        <v>114</v>
      </c>
      <c r="BK22" s="233">
        <f>BJ22-BJ23</f>
        <v>14</v>
      </c>
      <c r="BL22" s="243">
        <f>BJ22/BJ23</f>
        <v>1.14</v>
      </c>
      <c r="BM22" s="167"/>
      <c r="BN22" s="206">
        <f>RANK(BF22,$BF$7:$BF$57)</f>
        <v>6</v>
      </c>
    </row>
    <row r="23" spans="1:66" ht="17.25" customHeight="1">
      <c r="A23" s="210"/>
      <c r="B23" s="248"/>
      <c r="C23" s="168">
        <v>4</v>
      </c>
      <c r="D23" s="169">
        <v>6</v>
      </c>
      <c r="E23" s="170">
        <v>2</v>
      </c>
      <c r="F23" s="180">
        <v>6</v>
      </c>
      <c r="G23" s="169">
        <v>2</v>
      </c>
      <c r="H23" s="181">
        <v>0</v>
      </c>
      <c r="I23" s="168"/>
      <c r="J23" s="169"/>
      <c r="K23" s="170"/>
      <c r="L23" s="180">
        <v>6</v>
      </c>
      <c r="M23" s="169">
        <v>2</v>
      </c>
      <c r="N23" s="181">
        <v>0</v>
      </c>
      <c r="O23" s="168">
        <v>6</v>
      </c>
      <c r="P23" s="169">
        <v>4</v>
      </c>
      <c r="Q23" s="170">
        <v>2</v>
      </c>
      <c r="R23" s="138"/>
      <c r="S23" s="139"/>
      <c r="T23" s="164"/>
      <c r="U23" s="140">
        <f>IF(COUNTBLANK(S26)=0,S26,"")</f>
        <v>7</v>
      </c>
      <c r="V23" s="141">
        <f>IF(COUNTBLANK(R26)=0,R26,"")</f>
        <v>5</v>
      </c>
      <c r="W23" s="143">
        <f>IF(COUNTBLANK(T25)=0,T25,"")</f>
        <v>2</v>
      </c>
      <c r="X23" s="144">
        <f>IF(COUNTBLANK(S29)=0,S29,"")</f>
        <v>6</v>
      </c>
      <c r="Y23" s="141">
        <f>IF(COUNTBLANK(R29)=0,R29,"")</f>
        <v>2</v>
      </c>
      <c r="Z23" s="142">
        <f>IF(COUNTBLANK(T28)=0,T28,"")</f>
        <v>0</v>
      </c>
      <c r="AA23" s="140">
        <f>IF(COUNTBLANK(S32)=0,S32,"")</f>
        <v>6</v>
      </c>
      <c r="AB23" s="141">
        <f>IF(COUNTBLANK(R32)=0,R32,"")</f>
        <v>3</v>
      </c>
      <c r="AC23" s="143">
        <f>IF(COUNTBLANK(T31)=0,T31,"")</f>
        <v>1</v>
      </c>
      <c r="AD23" s="144">
        <f>IF(COUNTBLANK(S35)=0,S35,"")</f>
        <v>6</v>
      </c>
      <c r="AE23" s="141">
        <f>IF(COUNTBLANK(R35)=0,R35,"")</f>
        <v>1</v>
      </c>
      <c r="AF23" s="142">
        <f>IF(COUNTBLANK(T34)=0,T34,"")</f>
        <v>0</v>
      </c>
      <c r="AG23" s="140">
        <f>IF(COUNTBLANK(S38)=0,S38,"")</f>
        <v>2</v>
      </c>
      <c r="AH23" s="141">
        <f>IF(COUNTBLANK(R38)=0,R38,"")</f>
        <v>6</v>
      </c>
      <c r="AI23" s="143">
        <f>IF(COUNTBLANK(T37)=0,T37,"")</f>
        <v>2</v>
      </c>
      <c r="AJ23" s="144">
        <f>IF(COUNTBLANK(S41)=0,S41,"")</f>
      </c>
      <c r="AK23" s="141">
        <f>IF(COUNTBLANK(R41)=0,R41,"")</f>
      </c>
      <c r="AL23" s="142">
        <f>IF(COUNTBLANK(T40)=0,T40,"")</f>
      </c>
      <c r="AM23" s="140">
        <f>IF(COUNTBLANK(S44)=0,S44,"")</f>
      </c>
      <c r="AN23" s="141">
        <f>IF(COUNTBLANK(R44)=0,R44,"")</f>
      </c>
      <c r="AO23" s="143">
        <f>IF(COUNTBLANK(T43)=0,T43,"")</f>
      </c>
      <c r="AP23" s="144">
        <f>IF(COUNTBLANK(S47)=0,S47,"")</f>
        <v>2</v>
      </c>
      <c r="AQ23" s="141">
        <f>IF(COUNTBLANK(R47)=0,R47,"")</f>
        <v>6</v>
      </c>
      <c r="AR23" s="142">
        <f>IF(COUNTBLANK(T46)=0,T46,"")</f>
        <v>2</v>
      </c>
      <c r="AS23" s="140">
        <f>IF(COUNTBLANK(S50)=0,S50,"")</f>
        <v>6</v>
      </c>
      <c r="AT23" s="141">
        <f>IF(COUNTBLANK(R50)=0,R50,"")</f>
        <v>0</v>
      </c>
      <c r="AU23" s="143">
        <f>IF(COUNTBLANK(T49)=0,T49,"")</f>
        <v>0</v>
      </c>
      <c r="AV23" s="144">
        <f>IF(COUNTBLANK(S53)=0,S53,"")</f>
      </c>
      <c r="AW23" s="141">
        <f>IF(COUNTBLANK(R53)=0,R53,"")</f>
      </c>
      <c r="AX23" s="142">
        <f>IF(COUNTBLANK(T52)=0,T52,"")</f>
      </c>
      <c r="AY23" s="140">
        <f>IF(COUNTBLANK(S56)=0,S56,"")</f>
      </c>
      <c r="AZ23" s="141">
        <f>IF(COUNTBLANK(R56)=0,R56,"")</f>
      </c>
      <c r="BA23" s="143">
        <f>IF(COUNTBLANK(T55)=0,T55,"")</f>
      </c>
      <c r="BB23" s="239"/>
      <c r="BC23" s="217"/>
      <c r="BD23" s="219"/>
      <c r="BE23" s="221"/>
      <c r="BF23" s="223"/>
      <c r="BG23" s="145">
        <f>SUM(E23,H23,K23,N23,Q23,T23,W23,Z23,AC23,AF23,AI23,AL23,AO23,AR23,AU23,AX23,BA23)</f>
        <v>11</v>
      </c>
      <c r="BH23" s="226"/>
      <c r="BI23" s="229"/>
      <c r="BJ23" s="146">
        <f>SUM(D22:D24,G22:G24,J22:J24,M22:M24,P22:P24,S22:S24,V22:V24,Y22:Y24,AB22:AB24,AE22:AE24,AH22:AH24,AK22:AK24,AN22:AN24,AQ22:AQ24,AT22:AT24,AW22:AW24,AZ22:AZ24)</f>
        <v>100</v>
      </c>
      <c r="BK23" s="226"/>
      <c r="BL23" s="236"/>
      <c r="BM23" s="147"/>
      <c r="BN23" s="207"/>
    </row>
    <row r="24" spans="1:66" ht="17.25" customHeight="1" thickBot="1">
      <c r="A24" s="211"/>
      <c r="B24" s="249"/>
      <c r="C24" s="171"/>
      <c r="D24" s="172"/>
      <c r="E24" s="70" t="s">
        <v>99</v>
      </c>
      <c r="F24" s="182"/>
      <c r="G24" s="172"/>
      <c r="H24" s="82" t="s">
        <v>92</v>
      </c>
      <c r="I24" s="171"/>
      <c r="J24" s="172"/>
      <c r="K24" s="70"/>
      <c r="L24" s="182"/>
      <c r="M24" s="172"/>
      <c r="N24" s="70" t="s">
        <v>92</v>
      </c>
      <c r="O24" s="171">
        <v>4</v>
      </c>
      <c r="P24" s="172">
        <v>6</v>
      </c>
      <c r="Q24" s="70" t="s">
        <v>99</v>
      </c>
      <c r="R24" s="148"/>
      <c r="S24" s="149"/>
      <c r="T24" s="173"/>
      <c r="U24" s="150">
        <f>IF(COUNTBLANK(S27)=0,S27,"")</f>
        <v>2</v>
      </c>
      <c r="V24" s="151">
        <f>IF(COUNTBLANK(R27)=0,R27,"")</f>
        <v>6</v>
      </c>
      <c r="W24" s="153" t="str">
        <f>IF(COUNTBLANK(T27)=0,IF(T27="V","P",IF(T27="P","V","")),"")</f>
        <v>P</v>
      </c>
      <c r="X24" s="154">
        <f>IF(COUNTBLANK(S30)=0,S30,"")</f>
      </c>
      <c r="Y24" s="151">
        <f>IF(COUNTBLANK(R30)=0,R30,"")</f>
      </c>
      <c r="Z24" s="152" t="str">
        <f>IF(COUNTBLANK(T30)=0,IF(T30="V","P",IF(T30="P","V","")),"")</f>
        <v>V</v>
      </c>
      <c r="AA24" s="150">
        <f>IF(COUNTBLANK(S33)=0,S33,"")</f>
        <v>6</v>
      </c>
      <c r="AB24" s="151">
        <f>IF(COUNTBLANK(R33)=0,R33,"")</f>
        <v>3</v>
      </c>
      <c r="AC24" s="153" t="str">
        <f>IF(COUNTBLANK(T33)=0,IF(T33="V","P",IF(T33="P","V","")),"")</f>
        <v>V</v>
      </c>
      <c r="AD24" s="154">
        <f>IF(COUNTBLANK(S36)=0,S36,"")</f>
      </c>
      <c r="AE24" s="151">
        <f>IF(COUNTBLANK(R36)=0,R36,"")</f>
      </c>
      <c r="AF24" s="152" t="str">
        <f>IF(COUNTBLANK(T36)=0,IF(T36="V","P",IF(T36="P","V","")),"")</f>
        <v>V</v>
      </c>
      <c r="AG24" s="150">
        <f>IF(COUNTBLANK(S39)=0,S39,"")</f>
      </c>
      <c r="AH24" s="151">
        <f>IF(COUNTBLANK(R39)=0,R39,"")</f>
      </c>
      <c r="AI24" s="153" t="str">
        <f>IF(COUNTBLANK(T39)=0,IF(T39="V","P",IF(T39="P","V","")),"")</f>
        <v>P</v>
      </c>
      <c r="AJ24" s="154">
        <f>IF(COUNTBLANK(S42)=0,S42,"")</f>
      </c>
      <c r="AK24" s="151">
        <f>IF(COUNTBLANK(R42)=0,R42,"")</f>
      </c>
      <c r="AL24" s="152">
        <f>IF(COUNTBLANK(T42)=0,IF(T42="V","P",IF(T42="P","V","")),"")</f>
      </c>
      <c r="AM24" s="150">
        <f>IF(COUNTBLANK(S45)=0,S45,"")</f>
      </c>
      <c r="AN24" s="151">
        <f>IF(COUNTBLANK(R45)=0,R45,"")</f>
      </c>
      <c r="AO24" s="153">
        <f>IF(COUNTBLANK(T45)=0,IF(T45="V","P",IF(T45="P","V","")),"")</f>
      </c>
      <c r="AP24" s="154">
        <f>IF(COUNTBLANK(S48)=0,S48,"")</f>
      </c>
      <c r="AQ24" s="151">
        <f>IF(COUNTBLANK(R48)=0,R48,"")</f>
      </c>
      <c r="AR24" s="152" t="str">
        <f>IF(COUNTBLANK(T48)=0,IF(T48="V","P",IF(T48="P","V","")),"")</f>
        <v>P</v>
      </c>
      <c r="AS24" s="150">
        <f>IF(COUNTBLANK(S51)=0,S51,"")</f>
      </c>
      <c r="AT24" s="151">
        <f>IF(COUNTBLANK(R51)=0,R51,"")</f>
      </c>
      <c r="AU24" s="153" t="str">
        <f>IF(COUNTBLANK(T51)=0,IF(T51="V","P",IF(T51="P","V","")),"")</f>
        <v>V</v>
      </c>
      <c r="AV24" s="154">
        <f>IF(COUNTBLANK(S54)=0,S54,"")</f>
      </c>
      <c r="AW24" s="151">
        <f>IF(COUNTBLANK(R54)=0,R54,"")</f>
      </c>
      <c r="AX24" s="152">
        <f>IF(COUNTBLANK(T54)=0,IF(T54="V","P",IF(T54="P","V","")),"")</f>
      </c>
      <c r="AY24" s="150">
        <f>IF(COUNTBLANK(S57)=0,S57,"")</f>
      </c>
      <c r="AZ24" s="151">
        <f>IF(COUNTBLANK(R57)=0,R57,"")</f>
      </c>
      <c r="BA24" s="153">
        <f>IF(COUNTBLANK(T57)=0,IF(T57="V","P",IF(T57="P","V","")),"")</f>
      </c>
      <c r="BB24" s="240"/>
      <c r="BC24" s="218"/>
      <c r="BD24" s="220"/>
      <c r="BE24" s="222"/>
      <c r="BF24" s="224"/>
      <c r="BG24" s="174"/>
      <c r="BH24" s="227"/>
      <c r="BI24" s="230"/>
      <c r="BJ24" s="175"/>
      <c r="BK24" s="227"/>
      <c r="BL24" s="237"/>
      <c r="BM24" s="176"/>
      <c r="BN24" s="208"/>
    </row>
    <row r="25" spans="1:66" ht="17.25" customHeight="1">
      <c r="A25" s="209" t="s">
        <v>47</v>
      </c>
      <c r="B25" s="248">
        <v>7</v>
      </c>
      <c r="C25" s="168">
        <v>5</v>
      </c>
      <c r="D25" s="169">
        <v>7</v>
      </c>
      <c r="E25" s="170">
        <v>0</v>
      </c>
      <c r="F25" s="180">
        <v>6</v>
      </c>
      <c r="G25" s="169">
        <v>1</v>
      </c>
      <c r="H25" s="79">
        <v>2</v>
      </c>
      <c r="I25" s="168"/>
      <c r="J25" s="169"/>
      <c r="K25" s="170"/>
      <c r="L25" s="180">
        <v>6</v>
      </c>
      <c r="M25" s="169">
        <v>2</v>
      </c>
      <c r="N25" s="181">
        <v>2</v>
      </c>
      <c r="O25" s="168">
        <v>7</v>
      </c>
      <c r="P25" s="169">
        <v>5</v>
      </c>
      <c r="Q25" s="170">
        <v>2</v>
      </c>
      <c r="R25" s="161">
        <v>6</v>
      </c>
      <c r="S25" s="162">
        <v>3</v>
      </c>
      <c r="T25" s="163">
        <v>2</v>
      </c>
      <c r="U25" s="138"/>
      <c r="V25" s="139"/>
      <c r="W25" s="164"/>
      <c r="X25" s="134">
        <f>IF(COUNTBLANK(V28)=0,V28,"")</f>
        <v>7</v>
      </c>
      <c r="Y25" s="131">
        <f>IF(COUNTBLANK(U28)=0,U28,"")</f>
        <v>6</v>
      </c>
      <c r="Z25" s="132">
        <f>IF(COUNTBLANK(W29)=0,W29,"")</f>
        <v>2</v>
      </c>
      <c r="AA25" s="130">
        <f>IF(COUNTBLANK(V31)=0,V31,"")</f>
      </c>
      <c r="AB25" s="131">
        <f>IF(COUNTBLANK(U31)=0,U31,"")</f>
      </c>
      <c r="AC25" s="133">
        <f>IF(COUNTBLANK(W32)=0,W32,"")</f>
      </c>
      <c r="AD25" s="134">
        <f>IF(COUNTBLANK(V34)=0,V34,"")</f>
        <v>6</v>
      </c>
      <c r="AE25" s="131">
        <f>IF(COUNTBLANK(U34)=0,U34,"")</f>
        <v>2</v>
      </c>
      <c r="AF25" s="132">
        <f>IF(COUNTBLANK(W35)=0,W35,"")</f>
        <v>1</v>
      </c>
      <c r="AG25" s="130">
        <f>IF(COUNTBLANK(V37)=0,V37,"")</f>
      </c>
      <c r="AH25" s="131">
        <f>IF(COUNTBLANK(U37)=0,U37,"")</f>
      </c>
      <c r="AI25" s="133">
        <f>IF(COUNTBLANK(W38)=0,W38,"")</f>
      </c>
      <c r="AJ25" s="134">
        <f>IF(COUNTBLANK(V40)=0,V40,"")</f>
      </c>
      <c r="AK25" s="131">
        <f>IF(COUNTBLANK(U40)=0,U40,"")</f>
      </c>
      <c r="AL25" s="132">
        <f>IF(COUNTBLANK(W41)=0,W41,"")</f>
      </c>
      <c r="AM25" s="130">
        <f>IF(COUNTBLANK(V43)=0,V43,"")</f>
        <v>1</v>
      </c>
      <c r="AN25" s="131">
        <f>IF(COUNTBLANK(U43)=0,U43,"")</f>
        <v>6</v>
      </c>
      <c r="AO25" s="133">
        <f>IF(COUNTBLANK(W44)=0,W44,"")</f>
        <v>1</v>
      </c>
      <c r="AP25" s="134">
        <f>IF(COUNTBLANK(V46)=0,V46,"")</f>
        <v>1</v>
      </c>
      <c r="AQ25" s="131">
        <f>IF(COUNTBLANK(U46)=0,U46,"")</f>
        <v>6</v>
      </c>
      <c r="AR25" s="132" t="str">
        <f>IF(COUNTBLANK(W47)=0,W47,"")</f>
        <v>0V</v>
      </c>
      <c r="AS25" s="130">
        <f>IF(COUNTBLANK(V49)=0,V49,"")</f>
      </c>
      <c r="AT25" s="131">
        <f>IF(COUNTBLANK(U49)=0,U49,"")</f>
      </c>
      <c r="AU25" s="133">
        <f>IF(COUNTBLANK(W50)=0,W50,"")</f>
      </c>
      <c r="AV25" s="134">
        <f>IF(COUNTBLANK(V52)=0,V52,"")</f>
      </c>
      <c r="AW25" s="131">
        <f>IF(COUNTBLANK(U52)=0,U52,"")</f>
      </c>
      <c r="AX25" s="132">
        <f>IF(COUNTBLANK(W53)=0,W53,"")</f>
      </c>
      <c r="AY25" s="130">
        <f>IF(COUNTBLANK(V55)=0,V55,"")</f>
        <v>7</v>
      </c>
      <c r="AZ25" s="131">
        <f>IF(COUNTBLANK(U55)=0,U55,"")</f>
        <v>6</v>
      </c>
      <c r="BA25" s="133">
        <f>IF(COUNTBLANK(W56)=0,W56,"")</f>
        <v>1</v>
      </c>
      <c r="BB25" s="215">
        <f>BD25+BE25</f>
        <v>10</v>
      </c>
      <c r="BC25" s="217"/>
      <c r="BD25" s="219">
        <f>COUNTIF(C27:BA27,"V")</f>
        <v>5</v>
      </c>
      <c r="BE25" s="221">
        <f>COUNTIF(C27:BA27,"P")</f>
        <v>5</v>
      </c>
      <c r="BF25" s="223">
        <f>BD25*2+BE25</f>
        <v>15</v>
      </c>
      <c r="BG25" s="135">
        <f>SUM(E25,H25,K25,N25,Q25,T25,W25,Z25,AC25,AF25,AI25,AL25,AO25,AR25,AU25,AX25,BA25)</f>
        <v>13</v>
      </c>
      <c r="BH25" s="225">
        <f>BG25-BG26</f>
        <v>1</v>
      </c>
      <c r="BI25" s="228">
        <f>BG25/BG26</f>
        <v>1.0833333333333333</v>
      </c>
      <c r="BJ25" s="136">
        <f>SUM(C25:C27,F25:F27,I25:I27,L25:L27,O25:O27,R25:R27,U25:U27,X25:X27,AA25:AA27,AD25:AD27,AG25:AG27,AJ25:AJ27,AM25:AM27,AP25:AP27,AS25:AS27,AV25:AV27,AY25:AY27)</f>
        <v>115</v>
      </c>
      <c r="BK25" s="225">
        <f>BJ25-BJ26</f>
        <v>3</v>
      </c>
      <c r="BL25" s="235">
        <f>BJ25/BJ26</f>
        <v>1.0267857142857142</v>
      </c>
      <c r="BM25" s="137"/>
      <c r="BN25" s="206">
        <f>RANK(BF25,$BF$7:$BF$57)</f>
        <v>9</v>
      </c>
    </row>
    <row r="26" spans="1:66" ht="17.25" customHeight="1">
      <c r="A26" s="210"/>
      <c r="B26" s="248"/>
      <c r="C26" s="168">
        <v>3</v>
      </c>
      <c r="D26" s="169">
        <v>6</v>
      </c>
      <c r="E26" s="170">
        <v>2</v>
      </c>
      <c r="F26" s="180">
        <v>6</v>
      </c>
      <c r="G26" s="169">
        <v>3</v>
      </c>
      <c r="H26" s="181">
        <v>0</v>
      </c>
      <c r="I26" s="168"/>
      <c r="J26" s="169"/>
      <c r="K26" s="170"/>
      <c r="L26" s="180">
        <v>6</v>
      </c>
      <c r="M26" s="169">
        <v>1</v>
      </c>
      <c r="N26" s="181">
        <v>0</v>
      </c>
      <c r="O26" s="168">
        <v>2</v>
      </c>
      <c r="P26" s="169">
        <v>6</v>
      </c>
      <c r="Q26" s="170">
        <v>1</v>
      </c>
      <c r="R26" s="168">
        <v>5</v>
      </c>
      <c r="S26" s="169">
        <v>7</v>
      </c>
      <c r="T26" s="170">
        <v>1</v>
      </c>
      <c r="U26" s="138"/>
      <c r="V26" s="139"/>
      <c r="W26" s="164"/>
      <c r="X26" s="144">
        <f>IF(COUNTBLANK(V29)=0,V29,"")</f>
        <v>6</v>
      </c>
      <c r="Y26" s="141">
        <f>IF(COUNTBLANK(U29)=0,U29,"")</f>
        <v>2</v>
      </c>
      <c r="Z26" s="142">
        <f>IF(COUNTBLANK(W28)=0,W28,"")</f>
        <v>0</v>
      </c>
      <c r="AA26" s="140">
        <f>IF(COUNTBLANK(V32)=0,V32,"")</f>
      </c>
      <c r="AB26" s="141">
        <f>IF(COUNTBLANK(U32)=0,U32,"")</f>
      </c>
      <c r="AC26" s="143">
        <f>IF(COUNTBLANK(W31)=0,W31,"")</f>
      </c>
      <c r="AD26" s="144">
        <f>IF(COUNTBLANK(V35)=0,V35,"")</f>
        <v>2</v>
      </c>
      <c r="AE26" s="141">
        <f>IF(COUNTBLANK(U35)=0,U35,"")</f>
        <v>6</v>
      </c>
      <c r="AF26" s="142">
        <f>IF(COUNTBLANK(W34)=0,W34,"")</f>
        <v>2</v>
      </c>
      <c r="AG26" s="140">
        <f>IF(COUNTBLANK(V38)=0,V38,"")</f>
      </c>
      <c r="AH26" s="141">
        <f>IF(COUNTBLANK(U38)=0,U38,"")</f>
      </c>
      <c r="AI26" s="143">
        <f>IF(COUNTBLANK(W37)=0,W37,"")</f>
      </c>
      <c r="AJ26" s="144">
        <f>IF(COUNTBLANK(V41)=0,V41,"")</f>
      </c>
      <c r="AK26" s="141">
        <f>IF(COUNTBLANK(U41)=0,U41,"")</f>
      </c>
      <c r="AL26" s="142">
        <f>IF(COUNTBLANK(W40)=0,W40,"")</f>
      </c>
      <c r="AM26" s="140">
        <f>IF(COUNTBLANK(V44)=0,V44,"")</f>
        <v>6</v>
      </c>
      <c r="AN26" s="141">
        <f>IF(COUNTBLANK(U44)=0,U44,"")</f>
        <v>3</v>
      </c>
      <c r="AO26" s="143">
        <f>IF(COUNTBLANK(W43)=0,W43,"")</f>
        <v>2</v>
      </c>
      <c r="AP26" s="144">
        <f>IF(COUNTBLANK(V47)=0,V47,"")</f>
        <v>5</v>
      </c>
      <c r="AQ26" s="141">
        <f>IF(COUNTBLANK(U47)=0,U47,"")</f>
        <v>7</v>
      </c>
      <c r="AR26" s="142">
        <f>IF(COUNTBLANK(W46)=0,W46,"")</f>
        <v>2</v>
      </c>
      <c r="AS26" s="140">
        <f>IF(COUNTBLANK(V50)=0,V50,"")</f>
      </c>
      <c r="AT26" s="141">
        <f>IF(COUNTBLANK(U50)=0,U50,"")</f>
      </c>
      <c r="AU26" s="143">
        <f>IF(COUNTBLANK(W49)=0,W49,"")</f>
      </c>
      <c r="AV26" s="144">
        <f>IF(COUNTBLANK(V53)=0,V53,"")</f>
      </c>
      <c r="AW26" s="141">
        <f>IF(COUNTBLANK(U53)=0,U53,"")</f>
      </c>
      <c r="AX26" s="142">
        <f>IF(COUNTBLANK(W52)=0,W52,"")</f>
      </c>
      <c r="AY26" s="140">
        <f>IF(COUNTBLANK(V56)=0,V56,"")</f>
        <v>4</v>
      </c>
      <c r="AZ26" s="141">
        <f>IF(COUNTBLANK(U56)=0,U56,"")</f>
        <v>6</v>
      </c>
      <c r="BA26" s="143">
        <f>IF(COUNTBLANK(W55)=0,W55,"")</f>
        <v>2</v>
      </c>
      <c r="BB26" s="215"/>
      <c r="BC26" s="217"/>
      <c r="BD26" s="219"/>
      <c r="BE26" s="221"/>
      <c r="BF26" s="223"/>
      <c r="BG26" s="145">
        <f>SUM(E26,H26,K26,N26,Q26,T26,W26,Z26,AC26,AF26,AI26,AL26,AO26,AR26,AU26,AX26,BA26)</f>
        <v>12</v>
      </c>
      <c r="BH26" s="226"/>
      <c r="BI26" s="229"/>
      <c r="BJ26" s="146">
        <f>SUM(D25:D27,G25:G27,J25:J27,M25:M27,P25:P27,S25:S27,V25:V27,Y25:Y27,AB25:AB27,AE25:AE27,AH25:AH27,AK25:AK27,AN25:AN27,AQ25:AQ27,AT25:AT27,AW25:AW27,AZ25:AZ27)</f>
        <v>112</v>
      </c>
      <c r="BK26" s="226"/>
      <c r="BL26" s="236"/>
      <c r="BM26" s="147"/>
      <c r="BN26" s="207"/>
    </row>
    <row r="27" spans="1:66" ht="17.25" customHeight="1" thickBot="1">
      <c r="A27" s="211"/>
      <c r="B27" s="248"/>
      <c r="C27" s="183"/>
      <c r="D27" s="184"/>
      <c r="E27" s="80" t="s">
        <v>99</v>
      </c>
      <c r="F27" s="185"/>
      <c r="G27" s="184"/>
      <c r="H27" s="86" t="s">
        <v>92</v>
      </c>
      <c r="I27" s="183"/>
      <c r="J27" s="184"/>
      <c r="K27" s="80"/>
      <c r="L27" s="185"/>
      <c r="M27" s="184"/>
      <c r="N27" s="80" t="s">
        <v>92</v>
      </c>
      <c r="O27" s="183">
        <v>6</v>
      </c>
      <c r="P27" s="184">
        <v>1</v>
      </c>
      <c r="Q27" s="80" t="s">
        <v>92</v>
      </c>
      <c r="R27" s="171">
        <v>6</v>
      </c>
      <c r="S27" s="172">
        <v>2</v>
      </c>
      <c r="T27" s="70" t="s">
        <v>92</v>
      </c>
      <c r="U27" s="148"/>
      <c r="V27" s="149"/>
      <c r="W27" s="173"/>
      <c r="X27" s="154">
        <f>IF(COUNTBLANK(V30)=0,V30,"")</f>
      </c>
      <c r="Y27" s="151">
        <f>IF(COUNTBLANK(U30)=0,U30,"")</f>
      </c>
      <c r="Z27" s="152" t="str">
        <f>IF(COUNTBLANK(W30)=0,IF(W30="V","P",IF(W30="P","V","")),"")</f>
        <v>V</v>
      </c>
      <c r="AA27" s="150">
        <f>IF(COUNTBLANK(V33)=0,V33,"")</f>
      </c>
      <c r="AB27" s="151">
        <f>IF(COUNTBLANK(U33)=0,U33,"")</f>
      </c>
      <c r="AC27" s="153">
        <f>IF(COUNTBLANK(W33)=0,IF(W33="V","P",IF(W33="P","V","")),"")</f>
      </c>
      <c r="AD27" s="154">
        <f>IF(COUNTBLANK(V36)=0,V36,"")</f>
        <v>2</v>
      </c>
      <c r="AE27" s="151">
        <f>IF(COUNTBLANK(U36)=0,U36,"")</f>
        <v>6</v>
      </c>
      <c r="AF27" s="152" t="str">
        <f>IF(COUNTBLANK(W36)=0,IF(W36="V","P",IF(W36="P","V","")),"")</f>
        <v>P</v>
      </c>
      <c r="AG27" s="150">
        <f>IF(COUNTBLANK(V39)=0,V39,"")</f>
      </c>
      <c r="AH27" s="151">
        <f>IF(COUNTBLANK(U39)=0,U39,"")</f>
      </c>
      <c r="AI27" s="153">
        <f>IF(COUNTBLANK(W39)=0,IF(W39="V","P",IF(W39="P","V","")),"")</f>
      </c>
      <c r="AJ27" s="154">
        <f>IF(COUNTBLANK(V42)=0,V42,"")</f>
      </c>
      <c r="AK27" s="151">
        <f>IF(COUNTBLANK(U42)=0,U42,"")</f>
      </c>
      <c r="AL27" s="152">
        <f>IF(COUNTBLANK(W42)=0,IF(W42="V","P",IF(W42="P","V","")),"")</f>
      </c>
      <c r="AM27" s="150">
        <f>IF(COUNTBLANK(V45)=0,V45,"")</f>
        <v>4</v>
      </c>
      <c r="AN27" s="151">
        <f>IF(COUNTBLANK(U45)=0,U45,"")</f>
        <v>6</v>
      </c>
      <c r="AO27" s="153" t="str">
        <f>IF(COUNTBLANK(W45)=0,IF(W45="V","P",IF(W45="P","V","")),"")</f>
        <v>P</v>
      </c>
      <c r="AP27" s="154">
        <f>IF(COUNTBLANK(V48)=0,V48,"")</f>
      </c>
      <c r="AQ27" s="151">
        <f>IF(COUNTBLANK(U48)=0,U48,"")</f>
      </c>
      <c r="AR27" s="152" t="str">
        <f>IF(COUNTBLANK(W48)=0,IF(W48="V","P",IF(W48="P","V","")),"")</f>
        <v>P</v>
      </c>
      <c r="AS27" s="150">
        <f>IF(COUNTBLANK(V51)=0,V51,"")</f>
      </c>
      <c r="AT27" s="151">
        <f>IF(COUNTBLANK(U51)=0,U51,"")</f>
      </c>
      <c r="AU27" s="153">
        <f>IF(COUNTBLANK(W51)=0,IF(W51="V","P",IF(W51="P","V","")),"")</f>
      </c>
      <c r="AV27" s="154">
        <f>IF(COUNTBLANK(V54)=0,V54,"")</f>
      </c>
      <c r="AW27" s="151">
        <f>IF(COUNTBLANK(U54)=0,U54,"")</f>
      </c>
      <c r="AX27" s="152">
        <f>IF(COUNTBLANK(W54)=0,IF(W54="V","P",IF(W54="P","V","")),"")</f>
      </c>
      <c r="AY27" s="150">
        <f>IF(COUNTBLANK(V57)=0,V57,"")</f>
        <v>0</v>
      </c>
      <c r="AZ27" s="151">
        <f>IF(COUNTBLANK(U57)=0,U57,"")</f>
        <v>6</v>
      </c>
      <c r="BA27" s="153" t="str">
        <f>IF(COUNTBLANK(W57)=0,IF(W57="V","P",IF(W57="P","V","")),"")</f>
        <v>P</v>
      </c>
      <c r="BB27" s="215"/>
      <c r="BC27" s="217"/>
      <c r="BD27" s="219"/>
      <c r="BE27" s="221"/>
      <c r="BF27" s="223"/>
      <c r="BG27" s="158"/>
      <c r="BH27" s="244"/>
      <c r="BI27" s="245"/>
      <c r="BJ27" s="159"/>
      <c r="BK27" s="244"/>
      <c r="BL27" s="246"/>
      <c r="BM27" s="160"/>
      <c r="BN27" s="208"/>
    </row>
    <row r="28" spans="1:66" ht="17.25" customHeight="1">
      <c r="A28" s="209" t="s">
        <v>49</v>
      </c>
      <c r="B28" s="247">
        <v>8</v>
      </c>
      <c r="C28" s="161">
        <v>3</v>
      </c>
      <c r="D28" s="162">
        <v>6</v>
      </c>
      <c r="E28" s="163">
        <v>0</v>
      </c>
      <c r="F28" s="177">
        <v>1</v>
      </c>
      <c r="G28" s="162">
        <v>6</v>
      </c>
      <c r="H28" s="178">
        <v>0</v>
      </c>
      <c r="I28" s="161"/>
      <c r="J28" s="162"/>
      <c r="K28" s="163"/>
      <c r="L28" s="177">
        <v>4</v>
      </c>
      <c r="M28" s="162">
        <v>6</v>
      </c>
      <c r="N28" s="178">
        <v>1</v>
      </c>
      <c r="O28" s="161">
        <v>3</v>
      </c>
      <c r="P28" s="162">
        <v>6</v>
      </c>
      <c r="Q28" s="163">
        <v>2</v>
      </c>
      <c r="R28" s="177">
        <v>1</v>
      </c>
      <c r="S28" s="162">
        <v>6</v>
      </c>
      <c r="T28" s="178">
        <v>0</v>
      </c>
      <c r="U28" s="161">
        <v>6</v>
      </c>
      <c r="V28" s="162">
        <v>7</v>
      </c>
      <c r="W28" s="163">
        <v>0</v>
      </c>
      <c r="X28" s="128"/>
      <c r="Y28" s="129"/>
      <c r="Z28" s="179"/>
      <c r="AA28" s="130">
        <f>IF(COUNTBLANK(Y31)=0,Y31,"")</f>
        <v>5</v>
      </c>
      <c r="AB28" s="131">
        <f>IF(COUNTBLANK(X31)=0,X31,"")</f>
        <v>7</v>
      </c>
      <c r="AC28" s="133">
        <f>IF(COUNTBLANK(Z32)=0,Z32,"")</f>
        <v>2</v>
      </c>
      <c r="AD28" s="134">
        <f>IF(COUNTBLANK(Y34)=0,Y34,"")</f>
        <v>2</v>
      </c>
      <c r="AE28" s="131">
        <f>IF(COUNTBLANK(X34)=0,X34,"")</f>
        <v>6</v>
      </c>
      <c r="AF28" s="132">
        <f>IF(COUNTBLANK(Z35)=0,Z35,"")</f>
        <v>0</v>
      </c>
      <c r="AG28" s="130">
        <f>IF(COUNTBLANK(Y37)=0,Y37,"")</f>
        <v>2</v>
      </c>
      <c r="AH28" s="131">
        <f>IF(COUNTBLANK(X37)=0,X37,"")</f>
        <v>6</v>
      </c>
      <c r="AI28" s="133">
        <f>IF(COUNTBLANK(Z38)=0,Z38,"")</f>
        <v>0</v>
      </c>
      <c r="AJ28" s="134">
        <f>IF(COUNTBLANK(Y40)=0,Y40,"")</f>
      </c>
      <c r="AK28" s="131">
        <f>IF(COUNTBLANK(X40)=0,X40,"")</f>
      </c>
      <c r="AL28" s="132">
        <f>IF(COUNTBLANK(Z41)=0,Z41,"")</f>
      </c>
      <c r="AM28" s="130">
        <f>IF(COUNTBLANK(Y43)=0,Y43,"")</f>
      </c>
      <c r="AN28" s="131">
        <f>IF(COUNTBLANK(X43)=0,X43,"")</f>
      </c>
      <c r="AO28" s="133">
        <f>IF(COUNTBLANK(Z44)=0,Z44,"")</f>
      </c>
      <c r="AP28" s="134">
        <f>IF(COUNTBLANK(Y46)=0,Y46,"")</f>
        <v>5</v>
      </c>
      <c r="AQ28" s="131">
        <f>IF(COUNTBLANK(X46)=0,X46,"")</f>
        <v>7</v>
      </c>
      <c r="AR28" s="132">
        <f>IF(COUNTBLANK(Z47)=0,Z47,"")</f>
        <v>0</v>
      </c>
      <c r="AS28" s="130">
        <f>IF(COUNTBLANK(Y49)=0,Y49,"")</f>
      </c>
      <c r="AT28" s="131">
        <f>IF(COUNTBLANK(X49)=0,X49,"")</f>
      </c>
      <c r="AU28" s="133">
        <f>IF(COUNTBLANK(Z50)=0,Z50,"")</f>
      </c>
      <c r="AV28" s="134">
        <f>IF(COUNTBLANK(Y52)=0,Y52,"")</f>
        <v>1</v>
      </c>
      <c r="AW28" s="131">
        <f>IF(COUNTBLANK(X52)=0,X52,"")</f>
        <v>6</v>
      </c>
      <c r="AX28" s="132">
        <f>IF(COUNTBLANK(Z53)=0,Z53,"")</f>
        <v>0</v>
      </c>
      <c r="AY28" s="130">
        <f>IF(COUNTBLANK(Y55)=0,Y55,"")</f>
        <v>1</v>
      </c>
      <c r="AZ28" s="131">
        <f>IF(COUNTBLANK(X55)=0,X55,"")</f>
        <v>6</v>
      </c>
      <c r="BA28" s="133">
        <f>IF(COUNTBLANK(Z56)=0,Z56,"")</f>
        <v>0</v>
      </c>
      <c r="BB28" s="238">
        <f>BD28+BE28</f>
        <v>12</v>
      </c>
      <c r="BC28" s="241"/>
      <c r="BD28" s="242">
        <f>COUNTIF(C30:BA30,"V")</f>
        <v>2</v>
      </c>
      <c r="BE28" s="231">
        <f>COUNTIF(C30:BA30,"P")</f>
        <v>10</v>
      </c>
      <c r="BF28" s="232">
        <f>BD28*2+BE28</f>
        <v>14</v>
      </c>
      <c r="BG28" s="165">
        <f>SUM(E28,H28,K28,N28,Q28,T28,W28,Z28,AC28,AF28,AI28,AL28,AO28,AR28,AU28,AX28,BA28)</f>
        <v>5</v>
      </c>
      <c r="BH28" s="233">
        <f>BG28-BG29</f>
        <v>-17</v>
      </c>
      <c r="BI28" s="234">
        <f>BG28/BG29</f>
        <v>0.22727272727272727</v>
      </c>
      <c r="BJ28" s="166">
        <f>SUM(C28:C30,F28:F30,I28:I30,L28:L30,O28:O30,R28:R30,U28:U30,X28:X30,AA28:AA30,AD28:AD30,AG28:AG30,AJ28:AJ30,AM28:AM30,AP28:AP30,AS28:AS30,AV28:AV30,AY28:AY30)</f>
        <v>91</v>
      </c>
      <c r="BK28" s="233">
        <f>BJ28-BJ29</f>
        <v>-65</v>
      </c>
      <c r="BL28" s="243">
        <f>BJ28/BJ29</f>
        <v>0.5833333333333334</v>
      </c>
      <c r="BM28" s="167"/>
      <c r="BN28" s="206">
        <f>RANK(BF28,$BF$7:$BF$57)</f>
        <v>10</v>
      </c>
    </row>
    <row r="29" spans="1:66" ht="17.25" customHeight="1">
      <c r="A29" s="210"/>
      <c r="B29" s="248"/>
      <c r="C29" s="168">
        <v>2</v>
      </c>
      <c r="D29" s="169">
        <v>6</v>
      </c>
      <c r="E29" s="170">
        <v>2</v>
      </c>
      <c r="F29" s="180">
        <v>5</v>
      </c>
      <c r="G29" s="169">
        <v>7</v>
      </c>
      <c r="H29" s="181">
        <v>2</v>
      </c>
      <c r="I29" s="168"/>
      <c r="J29" s="169"/>
      <c r="K29" s="170"/>
      <c r="L29" s="180">
        <v>6</v>
      </c>
      <c r="M29" s="169">
        <v>3</v>
      </c>
      <c r="N29" s="181">
        <v>2</v>
      </c>
      <c r="O29" s="168">
        <v>6</v>
      </c>
      <c r="P29" s="169">
        <v>4</v>
      </c>
      <c r="Q29" s="170">
        <v>1</v>
      </c>
      <c r="R29" s="180">
        <v>2</v>
      </c>
      <c r="S29" s="169">
        <v>6</v>
      </c>
      <c r="T29" s="181">
        <v>2</v>
      </c>
      <c r="U29" s="168">
        <v>2</v>
      </c>
      <c r="V29" s="169">
        <v>6</v>
      </c>
      <c r="W29" s="170">
        <v>2</v>
      </c>
      <c r="X29" s="138"/>
      <c r="Y29" s="139"/>
      <c r="Z29" s="164"/>
      <c r="AA29" s="140">
        <f>IF(COUNTBLANK(Y32)=0,Y32,"")</f>
        <v>7</v>
      </c>
      <c r="AB29" s="141">
        <f>IF(COUNTBLANK(X32)=0,X32,"")</f>
        <v>6</v>
      </c>
      <c r="AC29" s="143">
        <f>IF(COUNTBLANK(Z31)=0,Z31,"")</f>
        <v>1</v>
      </c>
      <c r="AD29" s="144">
        <f>IF(COUNTBLANK(Y35)=0,Y35,"")</f>
        <v>2</v>
      </c>
      <c r="AE29" s="141">
        <f>IF(COUNTBLANK(X35)=0,X35,"")</f>
        <v>6</v>
      </c>
      <c r="AF29" s="142">
        <f>IF(COUNTBLANK(Z34)=0,Z34,"")</f>
        <v>2</v>
      </c>
      <c r="AG29" s="140">
        <f>IF(COUNTBLANK(Y38)=0,Y38,"")</f>
        <v>0</v>
      </c>
      <c r="AH29" s="141">
        <f>IF(COUNTBLANK(X38)=0,X38,"")</f>
        <v>6</v>
      </c>
      <c r="AI29" s="143">
        <f>IF(COUNTBLANK(Z37)=0,Z37,"")</f>
        <v>2</v>
      </c>
      <c r="AJ29" s="144">
        <f>IF(COUNTBLANK(Y41)=0,Y41,"")</f>
      </c>
      <c r="AK29" s="141">
        <f>IF(COUNTBLANK(X41)=0,X41,"")</f>
      </c>
      <c r="AL29" s="142">
        <f>IF(COUNTBLANK(Z40)=0,Z40,"")</f>
      </c>
      <c r="AM29" s="140">
        <f>IF(COUNTBLANK(Y44)=0,Y44,"")</f>
      </c>
      <c r="AN29" s="141">
        <f>IF(COUNTBLANK(X44)=0,X44,"")</f>
      </c>
      <c r="AO29" s="143">
        <f>IF(COUNTBLANK(Z43)=0,Z43,"")</f>
      </c>
      <c r="AP29" s="144">
        <f>IF(COUNTBLANK(Y47)=0,Y47,"")</f>
        <v>3</v>
      </c>
      <c r="AQ29" s="141">
        <f>IF(COUNTBLANK(X47)=0,X47,"")</f>
        <v>6</v>
      </c>
      <c r="AR29" s="142">
        <f>IF(COUNTBLANK(Z46)=0,Z46,"")</f>
        <v>2</v>
      </c>
      <c r="AS29" s="140">
        <f>IF(COUNTBLANK(Y50)=0,Y50,"")</f>
      </c>
      <c r="AT29" s="141">
        <f>IF(COUNTBLANK(X50)=0,X50,"")</f>
      </c>
      <c r="AU29" s="143">
        <f>IF(COUNTBLANK(Z49)=0,Z49,"")</f>
      </c>
      <c r="AV29" s="144">
        <f>IF(COUNTBLANK(Y53)=0,Y53,"")</f>
        <v>3</v>
      </c>
      <c r="AW29" s="141">
        <f>IF(COUNTBLANK(X53)=0,X53,"")</f>
        <v>6</v>
      </c>
      <c r="AX29" s="142">
        <f>IF(COUNTBLANK(Z52)=0,Z52,"")</f>
        <v>2</v>
      </c>
      <c r="AY29" s="140">
        <f>IF(COUNTBLANK(Y56)=0,Y56,"")</f>
        <v>3</v>
      </c>
      <c r="AZ29" s="141">
        <f>IF(COUNTBLANK(X56)=0,X56,"")</f>
        <v>6</v>
      </c>
      <c r="BA29" s="143">
        <f>IF(COUNTBLANK(Z55)=0,Z55,"")</f>
        <v>2</v>
      </c>
      <c r="BB29" s="239"/>
      <c r="BC29" s="217"/>
      <c r="BD29" s="219"/>
      <c r="BE29" s="221"/>
      <c r="BF29" s="223"/>
      <c r="BG29" s="145">
        <f>SUM(E29,H29,K29,N29,Q29,T29,W29,Z29,AC29,AF29,AI29,AL29,AO29,AR29,AU29,AX29,BA29)</f>
        <v>22</v>
      </c>
      <c r="BH29" s="226"/>
      <c r="BI29" s="229"/>
      <c r="BJ29" s="146">
        <f>SUM(D28:D30,G28:G30,J28:J30,M28:M30,P28:P30,S28:S30,V28:V30,Y28:Y30,AB28:AB30,AE28:AE30,AH28:AH30,AK28:AK30,AN28:AN30,AQ28:AQ30,AT28:AT30,AW28:AW30,AZ28:AZ30)</f>
        <v>156</v>
      </c>
      <c r="BK29" s="226"/>
      <c r="BL29" s="236"/>
      <c r="BM29" s="147"/>
      <c r="BN29" s="207"/>
    </row>
    <row r="30" spans="1:66" ht="17.25" customHeight="1" thickBot="1">
      <c r="A30" s="211"/>
      <c r="B30" s="249"/>
      <c r="C30" s="171"/>
      <c r="D30" s="172"/>
      <c r="E30" s="80" t="s">
        <v>99</v>
      </c>
      <c r="F30" s="182"/>
      <c r="G30" s="172"/>
      <c r="H30" s="82" t="s">
        <v>99</v>
      </c>
      <c r="I30" s="171"/>
      <c r="J30" s="172"/>
      <c r="K30" s="80"/>
      <c r="L30" s="182">
        <v>4</v>
      </c>
      <c r="M30" s="172">
        <v>6</v>
      </c>
      <c r="N30" s="82" t="s">
        <v>99</v>
      </c>
      <c r="O30" s="171">
        <v>6</v>
      </c>
      <c r="P30" s="172">
        <v>4</v>
      </c>
      <c r="Q30" s="70" t="s">
        <v>92</v>
      </c>
      <c r="R30" s="182"/>
      <c r="S30" s="172"/>
      <c r="T30" s="80" t="s">
        <v>99</v>
      </c>
      <c r="U30" s="171"/>
      <c r="V30" s="172"/>
      <c r="W30" s="70" t="s">
        <v>99</v>
      </c>
      <c r="X30" s="148"/>
      <c r="Y30" s="149"/>
      <c r="Z30" s="173"/>
      <c r="AA30" s="150">
        <f>IF(COUNTBLANK(Y33)=0,Y33,"")</f>
        <v>6</v>
      </c>
      <c r="AB30" s="151">
        <f>IF(COUNTBLANK(X33)=0,X33,"")</f>
        <v>3</v>
      </c>
      <c r="AC30" s="153" t="str">
        <f>IF(COUNTBLANK(Z33)=0,IF(Z33="V","P",IF(Z33="P","V","")),"")</f>
        <v>V</v>
      </c>
      <c r="AD30" s="154">
        <f>IF(COUNTBLANK(Y36)=0,Y36,"")</f>
      </c>
      <c r="AE30" s="151">
        <f>IF(COUNTBLANK(X36)=0,X36,"")</f>
      </c>
      <c r="AF30" s="152" t="str">
        <f>IF(COUNTBLANK(Z36)=0,IF(Z36="V","P",IF(Z36="P","V","")),"")</f>
        <v>P</v>
      </c>
      <c r="AG30" s="150">
        <f>IF(COUNTBLANK(Y39)=0,Y39,"")</f>
      </c>
      <c r="AH30" s="151">
        <f>IF(COUNTBLANK(X39)=0,X39,"")</f>
      </c>
      <c r="AI30" s="153" t="str">
        <f>IF(COUNTBLANK(Z39)=0,IF(Z39="V","P",IF(Z39="P","V","")),"")</f>
        <v>P</v>
      </c>
      <c r="AJ30" s="154">
        <f>IF(COUNTBLANK(Y42)=0,Y42,"")</f>
      </c>
      <c r="AK30" s="151">
        <f>IF(COUNTBLANK(X42)=0,X42,"")</f>
      </c>
      <c r="AL30" s="152">
        <f>IF(COUNTBLANK(Z42)=0,IF(Z42="V","P",IF(Z42="P","V","")),"")</f>
      </c>
      <c r="AM30" s="150">
        <f>IF(COUNTBLANK(Y45)=0,Y45,"")</f>
      </c>
      <c r="AN30" s="151">
        <f>IF(COUNTBLANK(X45)=0,X45,"")</f>
      </c>
      <c r="AO30" s="153">
        <f>IF(COUNTBLANK(Z45)=0,IF(Z45="V","P",IF(Z45="P","V","")),"")</f>
      </c>
      <c r="AP30" s="154">
        <f>IF(COUNTBLANK(Y48)=0,Y48,"")</f>
      </c>
      <c r="AQ30" s="151">
        <f>IF(COUNTBLANK(X48)=0,X48,"")</f>
      </c>
      <c r="AR30" s="152" t="str">
        <f>IF(COUNTBLANK(Z48)=0,IF(Z48="V","P",IF(Z48="P","V","")),"")</f>
        <v>P</v>
      </c>
      <c r="AS30" s="150">
        <f>IF(COUNTBLANK(Y51)=0,Y51,"")</f>
      </c>
      <c r="AT30" s="151">
        <f>IF(COUNTBLANK(X51)=0,X51,"")</f>
      </c>
      <c r="AU30" s="153">
        <f>IF(COUNTBLANK(Z51)=0,IF(Z51="V","P",IF(Z51="P","V","")),"")</f>
      </c>
      <c r="AV30" s="154">
        <f>IF(COUNTBLANK(Y54)=0,Y54,"")</f>
      </c>
      <c r="AW30" s="151">
        <f>IF(COUNTBLANK(X54)=0,X54,"")</f>
      </c>
      <c r="AX30" s="152" t="str">
        <f>IF(COUNTBLANK(Z54)=0,IF(Z54="V","P",IF(Z54="P","V","")),"")</f>
        <v>P</v>
      </c>
      <c r="AY30" s="150">
        <f>IF(COUNTBLANK(Y57)=0,Y57,"")</f>
      </c>
      <c r="AZ30" s="151">
        <f>IF(COUNTBLANK(X57)=0,X57,"")</f>
      </c>
      <c r="BA30" s="153" t="str">
        <f>IF(COUNTBLANK(Z57)=0,IF(Z57="V","P",IF(Z57="P","V","")),"")</f>
        <v>P</v>
      </c>
      <c r="BB30" s="240"/>
      <c r="BC30" s="218"/>
      <c r="BD30" s="220"/>
      <c r="BE30" s="222"/>
      <c r="BF30" s="224"/>
      <c r="BG30" s="174"/>
      <c r="BH30" s="227"/>
      <c r="BI30" s="230"/>
      <c r="BJ30" s="175"/>
      <c r="BK30" s="227"/>
      <c r="BL30" s="237"/>
      <c r="BM30" s="176"/>
      <c r="BN30" s="208"/>
    </row>
    <row r="31" spans="1:66" ht="17.25" customHeight="1">
      <c r="A31" s="209" t="s">
        <v>51</v>
      </c>
      <c r="B31" s="247">
        <v>9</v>
      </c>
      <c r="C31" s="161">
        <v>3</v>
      </c>
      <c r="D31" s="162">
        <v>6</v>
      </c>
      <c r="E31" s="163">
        <v>0</v>
      </c>
      <c r="F31" s="177"/>
      <c r="G31" s="162"/>
      <c r="H31" s="178"/>
      <c r="I31" s="161"/>
      <c r="J31" s="162"/>
      <c r="K31" s="163"/>
      <c r="L31" s="177"/>
      <c r="M31" s="162"/>
      <c r="N31" s="178"/>
      <c r="O31" s="161">
        <v>6</v>
      </c>
      <c r="P31" s="162">
        <v>4</v>
      </c>
      <c r="Q31" s="163">
        <v>2</v>
      </c>
      <c r="R31" s="177">
        <v>7</v>
      </c>
      <c r="S31" s="162">
        <v>6</v>
      </c>
      <c r="T31" s="178">
        <v>1</v>
      </c>
      <c r="U31" s="161"/>
      <c r="V31" s="162"/>
      <c r="W31" s="163"/>
      <c r="X31" s="177">
        <v>7</v>
      </c>
      <c r="Y31" s="162">
        <v>5</v>
      </c>
      <c r="Z31" s="178">
        <v>1</v>
      </c>
      <c r="AA31" s="128"/>
      <c r="AB31" s="129"/>
      <c r="AC31" s="179"/>
      <c r="AD31" s="134">
        <f>IF(COUNTBLANK(AB34)=0,AB34,"")</f>
        <v>3</v>
      </c>
      <c r="AE31" s="131">
        <f>IF(COUNTBLANK(AA34)=0,AA34,"")</f>
        <v>6</v>
      </c>
      <c r="AF31" s="132">
        <f>IF(COUNTBLANK(AC35)=0,AC35,"")</f>
        <v>0</v>
      </c>
      <c r="AG31" s="130">
        <f>IF(COUNTBLANK(AB37)=0,AB37,"")</f>
        <v>6</v>
      </c>
      <c r="AH31" s="131">
        <f>IF(COUNTBLANK(AA37)=0,AA37,"")</f>
        <v>7</v>
      </c>
      <c r="AI31" s="133">
        <f>IF(COUNTBLANK(AC38)=0,AC38,"")</f>
        <v>0</v>
      </c>
      <c r="AJ31" s="134">
        <f>IF(COUNTBLANK(AB40)=0,AB40,"")</f>
      </c>
      <c r="AK31" s="131">
        <f>IF(COUNTBLANK(AA40)=0,AA40,"")</f>
      </c>
      <c r="AL31" s="132">
        <f>IF(COUNTBLANK(AC41)=0,AC41,"")</f>
      </c>
      <c r="AM31" s="130">
        <f>IF(COUNTBLANK(AB43)=0,AB43,"")</f>
        <v>6</v>
      </c>
      <c r="AN31" s="131">
        <f>IF(COUNTBLANK(AA43)=0,AA43,"")</f>
        <v>4</v>
      </c>
      <c r="AO31" s="133">
        <f>IF(COUNTBLANK(AC44)=0,AC44,"")</f>
        <v>1</v>
      </c>
      <c r="AP31" s="134">
        <f>IF(COUNTBLANK(AB46)=0,AB46,"")</f>
        <v>3</v>
      </c>
      <c r="AQ31" s="131">
        <f>IF(COUNTBLANK(AA46)=0,AA46,"")</f>
        <v>6</v>
      </c>
      <c r="AR31" s="132">
        <f>IF(COUNTBLANK(AC47)=0,AC47,"")</f>
        <v>0</v>
      </c>
      <c r="AS31" s="130">
        <f>IF(COUNTBLANK(AB49)=0,AB49,"")</f>
        <v>7</v>
      </c>
      <c r="AT31" s="131">
        <f>IF(COUNTBLANK(AA49)=0,AA49,"")</f>
        <v>6</v>
      </c>
      <c r="AU31" s="133">
        <f>IF(COUNTBLANK(AC50)=0,AC50,"")</f>
        <v>2</v>
      </c>
      <c r="AV31" s="134">
        <f>IF(COUNTBLANK(AB52)=0,AB52,"")</f>
        <v>1</v>
      </c>
      <c r="AW31" s="131">
        <f>IF(COUNTBLANK(AA52)=0,AA52,"")</f>
        <v>6</v>
      </c>
      <c r="AX31" s="132">
        <f>IF(COUNTBLANK(AC53)=0,AC53,"")</f>
        <v>0</v>
      </c>
      <c r="AY31" s="130">
        <f>IF(COUNTBLANK(AB55)=0,AB55,"")</f>
        <v>4</v>
      </c>
      <c r="AZ31" s="131">
        <f>IF(COUNTBLANK(AA55)=0,AA55,"")</f>
        <v>6</v>
      </c>
      <c r="BA31" s="133">
        <f>IF(COUNTBLANK(AC56)=0,AC56,"")</f>
        <v>0</v>
      </c>
      <c r="BB31" s="215">
        <f>BD31+BE31</f>
        <v>11</v>
      </c>
      <c r="BC31" s="217"/>
      <c r="BD31" s="219">
        <f>COUNTIF(C33:BA33,"V")</f>
        <v>2</v>
      </c>
      <c r="BE31" s="221">
        <f>COUNTIF(C33:BA33,"P")</f>
        <v>9</v>
      </c>
      <c r="BF31" s="223">
        <f>BD31*2+BE31</f>
        <v>13</v>
      </c>
      <c r="BG31" s="135">
        <f>SUM(E31,H31,K31,N31,Q31,T31,W31,Z31,AC31,AF31,AI31,AL31,AO31,AR31,AU31,AX31,BA31)</f>
        <v>7</v>
      </c>
      <c r="BH31" s="225">
        <f>BG31-BG32</f>
        <v>-11</v>
      </c>
      <c r="BI31" s="228">
        <f>BG31/BG32</f>
        <v>0.3888888888888889</v>
      </c>
      <c r="BJ31" s="136">
        <f>SUM(C31:C33,F31:F33,I31:I33,L31:L33,O31:O33,R31:R33,U31:U33,X31:X33,AA31:AA33,AD31:AD33,AG31:AG33,AJ31:AJ33,AM31:AM33,AP31:AP33,AS31:AS33,AV31:AV33,AY31:AY33)</f>
        <v>105</v>
      </c>
      <c r="BK31" s="225">
        <f>BJ31-BJ32</f>
        <v>-33</v>
      </c>
      <c r="BL31" s="235">
        <f>BJ31/BJ32</f>
        <v>0.7608695652173914</v>
      </c>
      <c r="BM31" s="137"/>
      <c r="BN31" s="206">
        <f>RANK(BF31,$BF$7:$BF$57)</f>
        <v>13</v>
      </c>
    </row>
    <row r="32" spans="1:66" ht="17.25" customHeight="1">
      <c r="A32" s="210"/>
      <c r="B32" s="248"/>
      <c r="C32" s="168">
        <v>3</v>
      </c>
      <c r="D32" s="169">
        <v>6</v>
      </c>
      <c r="E32" s="170">
        <v>2</v>
      </c>
      <c r="F32" s="180"/>
      <c r="G32" s="169"/>
      <c r="H32" s="181"/>
      <c r="I32" s="168"/>
      <c r="J32" s="169"/>
      <c r="K32" s="170"/>
      <c r="L32" s="180"/>
      <c r="M32" s="169"/>
      <c r="N32" s="181"/>
      <c r="O32" s="168">
        <v>6</v>
      </c>
      <c r="P32" s="169">
        <v>1</v>
      </c>
      <c r="Q32" s="170">
        <v>0</v>
      </c>
      <c r="R32" s="180">
        <v>3</v>
      </c>
      <c r="S32" s="169">
        <v>6</v>
      </c>
      <c r="T32" s="181">
        <v>2</v>
      </c>
      <c r="U32" s="168"/>
      <c r="V32" s="169"/>
      <c r="W32" s="170"/>
      <c r="X32" s="180">
        <v>6</v>
      </c>
      <c r="Y32" s="169">
        <v>7</v>
      </c>
      <c r="Z32" s="181">
        <v>2</v>
      </c>
      <c r="AA32" s="138"/>
      <c r="AB32" s="139"/>
      <c r="AC32" s="164"/>
      <c r="AD32" s="144">
        <f>IF(COUNTBLANK(AB35)=0,AB35,"")</f>
        <v>4</v>
      </c>
      <c r="AE32" s="141">
        <f>IF(COUNTBLANK(AA35)=0,AA35,"")</f>
        <v>6</v>
      </c>
      <c r="AF32" s="142">
        <f>IF(COUNTBLANK(AC34)=0,AC34,"")</f>
        <v>2</v>
      </c>
      <c r="AG32" s="140">
        <f>IF(COUNTBLANK(AB38)=0,AB38,"")</f>
        <v>3</v>
      </c>
      <c r="AH32" s="141">
        <f>IF(COUNTBLANK(AA38)=0,AA38,"")</f>
        <v>6</v>
      </c>
      <c r="AI32" s="143">
        <f>IF(COUNTBLANK(AC37)=0,AC37,"")</f>
        <v>2</v>
      </c>
      <c r="AJ32" s="144">
        <f>IF(COUNTBLANK(AB41)=0,AB41,"")</f>
      </c>
      <c r="AK32" s="141">
        <f>IF(COUNTBLANK(AA41)=0,AA41,"")</f>
      </c>
      <c r="AL32" s="142">
        <f>IF(COUNTBLANK(AC40)=0,AC40,"")</f>
      </c>
      <c r="AM32" s="140">
        <f>IF(COUNTBLANK(AB44)=0,AB44,"")</f>
        <v>4</v>
      </c>
      <c r="AN32" s="141">
        <f>IF(COUNTBLANK(AA44)=0,AA44,"")</f>
        <v>6</v>
      </c>
      <c r="AO32" s="143">
        <f>IF(COUNTBLANK(AC43)=0,AC43,"")</f>
        <v>2</v>
      </c>
      <c r="AP32" s="144">
        <f>IF(COUNTBLANK(AB47)=0,AB47,"")</f>
        <v>3</v>
      </c>
      <c r="AQ32" s="141">
        <f>IF(COUNTBLANK(AA47)=0,AA47,"")</f>
        <v>6</v>
      </c>
      <c r="AR32" s="142">
        <f>IF(COUNTBLANK(AC46)=0,AC46,"")</f>
        <v>2</v>
      </c>
      <c r="AS32" s="140">
        <f>IF(COUNTBLANK(AB50)=0,AB50,"")</f>
        <v>6</v>
      </c>
      <c r="AT32" s="141">
        <f>IF(COUNTBLANK(AA50)=0,AA50,"")</f>
        <v>2</v>
      </c>
      <c r="AU32" s="143">
        <f>IF(COUNTBLANK(AC49)=0,AC49,"")</f>
        <v>0</v>
      </c>
      <c r="AV32" s="144">
        <f>IF(COUNTBLANK(AB53)=0,AB53,"")</f>
        <v>3</v>
      </c>
      <c r="AW32" s="141">
        <f>IF(COUNTBLANK(AA53)=0,AA53,"")</f>
        <v>6</v>
      </c>
      <c r="AX32" s="142">
        <f>IF(COUNTBLANK(AC52)=0,AC52,"")</f>
        <v>2</v>
      </c>
      <c r="AY32" s="140">
        <f>IF(COUNTBLANK(AB56)=0,AB56,"")</f>
        <v>1</v>
      </c>
      <c r="AZ32" s="141">
        <f>IF(COUNTBLANK(AA56)=0,AA56,"")</f>
        <v>6</v>
      </c>
      <c r="BA32" s="143">
        <f>IF(COUNTBLANK(AC55)=0,AC55,"")</f>
        <v>2</v>
      </c>
      <c r="BB32" s="215"/>
      <c r="BC32" s="217"/>
      <c r="BD32" s="219"/>
      <c r="BE32" s="221"/>
      <c r="BF32" s="223"/>
      <c r="BG32" s="145">
        <f>SUM(E32,H32,K32,N32,Q32,T32,W32,Z32,AC32,AF32,AI32,AL32,AO32,AR32,AU32,AX32,BA32)</f>
        <v>18</v>
      </c>
      <c r="BH32" s="226"/>
      <c r="BI32" s="229"/>
      <c r="BJ32" s="146">
        <f>SUM(D31:D33,G31:G33,J31:J33,M31:M33,P31:P33,S31:S33,V31:V33,Y31:Y33,AB31:AB33,AE31:AE33,AH31:AH33,AK31:AK33,AN31:AN33,AQ31:AQ33,AT31:AT33,AW31:AW33,AZ31:AZ33)</f>
        <v>138</v>
      </c>
      <c r="BK32" s="226"/>
      <c r="BL32" s="236"/>
      <c r="BM32" s="147"/>
      <c r="BN32" s="207"/>
    </row>
    <row r="33" spans="1:66" ht="17.25" customHeight="1" thickBot="1">
      <c r="A33" s="211"/>
      <c r="B33" s="249"/>
      <c r="C33" s="171"/>
      <c r="D33" s="172"/>
      <c r="E33" s="80" t="s">
        <v>99</v>
      </c>
      <c r="F33" s="182"/>
      <c r="G33" s="172"/>
      <c r="H33" s="82"/>
      <c r="I33" s="171"/>
      <c r="J33" s="172"/>
      <c r="K33" s="70"/>
      <c r="L33" s="182"/>
      <c r="M33" s="172"/>
      <c r="N33" s="82"/>
      <c r="O33" s="171"/>
      <c r="P33" s="172"/>
      <c r="Q33" s="80" t="s">
        <v>92</v>
      </c>
      <c r="R33" s="182">
        <v>3</v>
      </c>
      <c r="S33" s="172">
        <v>6</v>
      </c>
      <c r="T33" s="80" t="s">
        <v>99</v>
      </c>
      <c r="U33" s="171"/>
      <c r="V33" s="172"/>
      <c r="W33" s="70"/>
      <c r="X33" s="182">
        <v>3</v>
      </c>
      <c r="Y33" s="172">
        <v>6</v>
      </c>
      <c r="Z33" s="80" t="s">
        <v>99</v>
      </c>
      <c r="AA33" s="148"/>
      <c r="AB33" s="149"/>
      <c r="AC33" s="173"/>
      <c r="AD33" s="154">
        <f>IF(COUNTBLANK(AB36)=0,AB36,"")</f>
      </c>
      <c r="AE33" s="151">
        <f>IF(COUNTBLANK(AA36)=0,A36,"")</f>
      </c>
      <c r="AF33" s="152" t="str">
        <f>IF(COUNTBLANK(AC36)=0,IF(AC36="V","P",IF(AC36="P","V","")),"")</f>
        <v>P</v>
      </c>
      <c r="AG33" s="150">
        <f>IF(COUNTBLANK(AB39)=0,AB39,"")</f>
      </c>
      <c r="AH33" s="151">
        <f>IF(COUNTBLANK(AA39)=0,AA39,"")</f>
      </c>
      <c r="AI33" s="153" t="str">
        <f>IF(COUNTBLANK(AC39)=0,IF(AC39="V","P",IF(AC39="P","V","")),"")</f>
        <v>P</v>
      </c>
      <c r="AJ33" s="154">
        <f>IF(COUNTBLANK(AB42)=0,AB42,"")</f>
      </c>
      <c r="AK33" s="151">
        <f>IF(COUNTBLANK(AA42)=0,AA42,"")</f>
      </c>
      <c r="AL33" s="152">
        <f>IF(COUNTBLANK(AC42)=0,IF(AC42="V","P",IF(AC42="P","V","")),"")</f>
      </c>
      <c r="AM33" s="150">
        <f>IF(COUNTBLANK(AB45)=0,AB45,"")</f>
        <v>4</v>
      </c>
      <c r="AN33" s="151">
        <f>IF(COUNTBLANK(AA45)=0,AA45,"")</f>
        <v>6</v>
      </c>
      <c r="AO33" s="153" t="str">
        <f>IF(COUNTBLANK(AC45)=0,IF(AC45="V","P",IF(AC45="P","V","")),"")</f>
        <v>P</v>
      </c>
      <c r="AP33" s="154">
        <f>IF(COUNTBLANK(AB48)=0,AB48,"")</f>
      </c>
      <c r="AQ33" s="151">
        <f>IF(COUNTBLANK(AA48)=0,AA48,"")</f>
      </c>
      <c r="AR33" s="152" t="str">
        <f>IF(COUNTBLANK(AC48)=0,IF(AC48="V","P",IF(AC48="P","V","")),"")</f>
        <v>P</v>
      </c>
      <c r="AS33" s="150">
        <f>IF(COUNTBLANK(AB51)=0,AB51,"")</f>
      </c>
      <c r="AT33" s="151">
        <f>IF(COUNTBLANK(AA51)=0,AA51,"")</f>
      </c>
      <c r="AU33" s="153" t="str">
        <f>IF(COUNTBLANK(AC51)=0,IF(AC51="V","P",IF(AC51="P","V","")),"")</f>
        <v>V</v>
      </c>
      <c r="AV33" s="154">
        <f>IF(COUNTBLANK(AB54)=0,AB54,"")</f>
      </c>
      <c r="AW33" s="151">
        <f>IF(COUNTBLANK(AA54)=0,AA54,"")</f>
      </c>
      <c r="AX33" s="152" t="str">
        <f>IF(COUNTBLANK(AC54)=0,IF(AC54="V","P",IF(AC54="P","V","")),"")</f>
        <v>P</v>
      </c>
      <c r="AY33" s="150">
        <f>IF(COUNTBLANK(AB57)=0,AB57,"")</f>
      </c>
      <c r="AZ33" s="151">
        <f>IF(COUNTBLANK(AA57)=0,AA57,"")</f>
      </c>
      <c r="BA33" s="153" t="str">
        <f>IF(COUNTBLANK(AC57)=0,IF(AC57="V","P",IF(AC57="P","V","")),"")</f>
        <v>P</v>
      </c>
      <c r="BB33" s="215"/>
      <c r="BC33" s="217"/>
      <c r="BD33" s="219"/>
      <c r="BE33" s="221"/>
      <c r="BF33" s="223"/>
      <c r="BG33" s="158"/>
      <c r="BH33" s="244"/>
      <c r="BI33" s="245"/>
      <c r="BJ33" s="159"/>
      <c r="BK33" s="244"/>
      <c r="BL33" s="246"/>
      <c r="BM33" s="160"/>
      <c r="BN33" s="208"/>
    </row>
    <row r="34" spans="1:66" ht="17.25" customHeight="1">
      <c r="A34" s="209" t="s">
        <v>77</v>
      </c>
      <c r="B34" s="247">
        <v>10</v>
      </c>
      <c r="C34" s="161">
        <v>5</v>
      </c>
      <c r="D34" s="162">
        <v>7</v>
      </c>
      <c r="E34" s="163">
        <v>0</v>
      </c>
      <c r="F34" s="177">
        <v>6</v>
      </c>
      <c r="G34" s="162">
        <v>1</v>
      </c>
      <c r="H34" s="178">
        <v>2</v>
      </c>
      <c r="I34" s="161"/>
      <c r="J34" s="162"/>
      <c r="K34" s="163"/>
      <c r="L34" s="177">
        <v>6</v>
      </c>
      <c r="M34" s="162">
        <v>1</v>
      </c>
      <c r="N34" s="178">
        <v>2</v>
      </c>
      <c r="O34" s="161">
        <v>4</v>
      </c>
      <c r="P34" s="59">
        <v>6</v>
      </c>
      <c r="Q34" s="163">
        <v>1</v>
      </c>
      <c r="R34" s="177">
        <v>3</v>
      </c>
      <c r="S34" s="162">
        <v>6</v>
      </c>
      <c r="T34" s="178">
        <v>0</v>
      </c>
      <c r="U34" s="161">
        <v>2</v>
      </c>
      <c r="V34" s="162">
        <v>6</v>
      </c>
      <c r="W34" s="163">
        <v>2</v>
      </c>
      <c r="X34" s="177">
        <v>6</v>
      </c>
      <c r="Y34" s="162">
        <v>2</v>
      </c>
      <c r="Z34" s="178">
        <v>2</v>
      </c>
      <c r="AA34" s="161">
        <v>6</v>
      </c>
      <c r="AB34" s="162">
        <v>3</v>
      </c>
      <c r="AC34" s="163">
        <v>2</v>
      </c>
      <c r="AD34" s="128"/>
      <c r="AE34" s="129"/>
      <c r="AF34" s="179"/>
      <c r="AG34" s="130">
        <f>IF(COUNTBLANK(AE37)=0,AE37,"")</f>
        <v>2</v>
      </c>
      <c r="AH34" s="131">
        <f>IF(COUNTBLANK(AD37)=0,AD37,"")</f>
        <v>6</v>
      </c>
      <c r="AI34" s="133">
        <f>IF(COUNTBLANK(AF38)=0,AF38,"")</f>
        <v>0</v>
      </c>
      <c r="AJ34" s="134">
        <f>IF(COUNTBLANK(AE40)=0,AE40,"")</f>
      </c>
      <c r="AK34" s="131">
        <f>IF(COUNTBLANK(AD40)=0,AD40,"")</f>
      </c>
      <c r="AL34" s="132">
        <f>IF(COUNTBLANK(AF41)=0,AF41,"")</f>
      </c>
      <c r="AM34" s="130">
        <f>IF(COUNTBLANK(AE43)=0,AE43,"")</f>
        <v>1</v>
      </c>
      <c r="AN34" s="131">
        <f>IF(COUNTBLANK(AD43)=0,AD43,"")</f>
        <v>6</v>
      </c>
      <c r="AO34" s="133">
        <f>IF(COUNTBLANK(AF44)=0,AF44,"")</f>
        <v>0</v>
      </c>
      <c r="AP34" s="134">
        <f>IF(COUNTBLANK(AE46)=0,AE46,"")</f>
      </c>
      <c r="AQ34" s="131">
        <f>IF(COUNTBLANK(AD46)=0,AD46,"")</f>
      </c>
      <c r="AR34" s="132">
        <f>IF(COUNTBLANK(AF47)=0,AF47,"")</f>
      </c>
      <c r="AS34" s="130">
        <f>IF(COUNTBLANK(AE49)=0,AE49,"")</f>
      </c>
      <c r="AT34" s="131">
        <f>IF(COUNTBLANK(AD49)=0,AD49,"")</f>
      </c>
      <c r="AU34" s="133">
        <f>IF(COUNTBLANK(AF50)=0,AF50,"")</f>
      </c>
      <c r="AV34" s="134">
        <f>IF(COUNTBLANK(AE52)=0,AE52,"")</f>
        <v>0</v>
      </c>
      <c r="AW34" s="131">
        <f>IF(COUNTBLANK(AD52)=0,AD52,"")</f>
        <v>6</v>
      </c>
      <c r="AX34" s="132">
        <f>IF(COUNTBLANK(AF53)=0,AF53,"")</f>
        <v>0</v>
      </c>
      <c r="AY34" s="130">
        <f>IF(COUNTBLANK(AE55)=0,AE55,"")</f>
      </c>
      <c r="AZ34" s="131">
        <f>IF(COUNTBLANK(AD55)=0,AD55,"")</f>
      </c>
      <c r="BA34" s="133">
        <f>IF(COUNTBLANK(AF56)=0,AF56,"")</f>
      </c>
      <c r="BB34" s="238">
        <f>BD34+BE34</f>
        <v>11</v>
      </c>
      <c r="BC34" s="241"/>
      <c r="BD34" s="242">
        <f>COUNTIF(C36:BA36,"V")</f>
        <v>5</v>
      </c>
      <c r="BE34" s="231">
        <f>COUNTIF(C36:BA36,"P")</f>
        <v>6</v>
      </c>
      <c r="BF34" s="232">
        <f>BD34*2+BE34</f>
        <v>16</v>
      </c>
      <c r="BG34" s="165">
        <f>SUM(E34,H34,K34,N34,Q34,T34,W34,Z34,AC34,AF34,AI34,AL34,AO34,AR34,AU34,AX34,BA34)</f>
        <v>11</v>
      </c>
      <c r="BH34" s="233">
        <f>BG34-BG35</f>
        <v>-2</v>
      </c>
      <c r="BI34" s="234">
        <f>BG34/BG35</f>
        <v>0.8461538461538461</v>
      </c>
      <c r="BJ34" s="166">
        <f>SUM(C34:C36,F34:F36,I34:I36,L34:L36,O34:O36,R34:R36,U34:U36,X34:X36,AA34:AA36,AD34:AD36,AG34:AG36,AJ34:AJ36,AM34:AM36,AP34:AP36,AS34:AS36,AV34:AV36,AY34:AY36)</f>
        <v>97</v>
      </c>
      <c r="BK34" s="233">
        <f>BJ34-BJ35</f>
        <v>-8</v>
      </c>
      <c r="BL34" s="243">
        <f>BJ34/BJ35</f>
        <v>0.9238095238095239</v>
      </c>
      <c r="BM34" s="167"/>
      <c r="BN34" s="206">
        <f>RANK(BF34,$BF$7:$BF$57)</f>
        <v>7</v>
      </c>
    </row>
    <row r="35" spans="1:66" ht="17.25" customHeight="1">
      <c r="A35" s="210"/>
      <c r="B35" s="248"/>
      <c r="C35" s="168">
        <v>5</v>
      </c>
      <c r="D35" s="169">
        <v>7</v>
      </c>
      <c r="E35" s="170">
        <v>2</v>
      </c>
      <c r="F35" s="180">
        <v>6</v>
      </c>
      <c r="G35" s="169">
        <v>1</v>
      </c>
      <c r="H35" s="181">
        <v>0</v>
      </c>
      <c r="I35" s="168"/>
      <c r="J35" s="169"/>
      <c r="K35" s="170"/>
      <c r="L35" s="180">
        <v>6</v>
      </c>
      <c r="M35" s="169">
        <v>2</v>
      </c>
      <c r="N35" s="181">
        <v>0</v>
      </c>
      <c r="O35" s="168">
        <v>7</v>
      </c>
      <c r="P35" s="169">
        <v>5</v>
      </c>
      <c r="Q35" s="170">
        <v>2</v>
      </c>
      <c r="R35" s="180">
        <v>1</v>
      </c>
      <c r="S35" s="169">
        <v>6</v>
      </c>
      <c r="T35" s="181">
        <v>2</v>
      </c>
      <c r="U35" s="168">
        <v>6</v>
      </c>
      <c r="V35" s="169">
        <v>2</v>
      </c>
      <c r="W35" s="170">
        <v>1</v>
      </c>
      <c r="X35" s="180">
        <v>6</v>
      </c>
      <c r="Y35" s="169">
        <v>2</v>
      </c>
      <c r="Z35" s="181">
        <v>0</v>
      </c>
      <c r="AA35" s="168">
        <v>6</v>
      </c>
      <c r="AB35" s="169">
        <v>4</v>
      </c>
      <c r="AC35" s="170">
        <v>0</v>
      </c>
      <c r="AD35" s="138"/>
      <c r="AE35" s="139"/>
      <c r="AF35" s="164"/>
      <c r="AG35" s="140">
        <f>IF(COUNTBLANK(AE38)=0,AE38,"")</f>
        <v>0</v>
      </c>
      <c r="AH35" s="141">
        <f>IF(COUNTBLANK(AD38)=0,AD38,"")</f>
        <v>6</v>
      </c>
      <c r="AI35" s="143">
        <f>IF(COUNTBLANK(AF37)=0,AF37,"")</f>
        <v>2</v>
      </c>
      <c r="AJ35" s="144">
        <f>IF(COUNTBLANK(AE41)=0,AE41,"")</f>
      </c>
      <c r="AK35" s="141">
        <f>IF(COUNTBLANK(AD41)=0,AD41,"")</f>
      </c>
      <c r="AL35" s="142">
        <f>IF(COUNTBLANK(AF40)=0,AF40,"")</f>
      </c>
      <c r="AM35" s="140">
        <f>IF(COUNTBLANK(AE44)=0,AE44,"")</f>
        <v>0</v>
      </c>
      <c r="AN35" s="141">
        <f>IF(COUNTBLANK(AD44)=0,AD44,"")</f>
        <v>6</v>
      </c>
      <c r="AO35" s="143">
        <f>IF(COUNTBLANK(AF43)=0,AF43,"")</f>
        <v>2</v>
      </c>
      <c r="AP35" s="144">
        <f>IF(COUNTBLANK(AE47)=0,AE47,"")</f>
      </c>
      <c r="AQ35" s="141">
        <f>IF(COUNTBLANK(AD47)=0,AD47,"")</f>
      </c>
      <c r="AR35" s="142">
        <f>IF(COUNTBLANK(AF46)=0,AF46,"")</f>
      </c>
      <c r="AS35" s="140">
        <f>IF(COUNTBLANK(AE50)=0,AE50,"")</f>
      </c>
      <c r="AT35" s="141">
        <f>IF(COUNTBLANK(AD50)=0,AD50,"")</f>
      </c>
      <c r="AU35" s="143">
        <f>IF(COUNTBLANK(AF49)=0,AF49,"")</f>
      </c>
      <c r="AV35" s="144">
        <f>IF(COUNTBLANK(AE53)=0,AE53,"")</f>
        <v>4</v>
      </c>
      <c r="AW35" s="141">
        <f>IF(COUNTBLANK(AD53)=0,AD53,"")</f>
        <v>6</v>
      </c>
      <c r="AX35" s="142">
        <f>IF(COUNTBLANK(AF52)=0,AF52,"")</f>
        <v>2</v>
      </c>
      <c r="AY35" s="140">
        <f>IF(COUNTBLANK(AE56)=0,AE56,"")</f>
      </c>
      <c r="AZ35" s="141">
        <f>IF(COUNTBLANK(AD56)=0,AD56,"")</f>
      </c>
      <c r="BA35" s="143">
        <f>IF(COUNTBLANK(AF55)=0,AF55,"")</f>
      </c>
      <c r="BB35" s="239"/>
      <c r="BC35" s="217"/>
      <c r="BD35" s="219"/>
      <c r="BE35" s="221"/>
      <c r="BF35" s="223"/>
      <c r="BG35" s="145">
        <f>SUM(E35,H35,K35,N35,Q35,T35,W35,Z35,AC35,AF35,AI35,AL35,AO35,AR35,AU35,AX35,BA35)</f>
        <v>13</v>
      </c>
      <c r="BH35" s="226"/>
      <c r="BI35" s="229"/>
      <c r="BJ35" s="146">
        <f>SUM(D34:D36,G34:G36,J34:J36,M34:M36,P34:P36,S34:S36,V34:V36,Y34:Y36,AB34:AB36,AE34:AE36,AH34:AH36,AK34:AK36,AN34:AN36,AQ34:AQ36,AT34:AT36,AW34:AW36,AZ34:AZ36)</f>
        <v>105</v>
      </c>
      <c r="BK35" s="226"/>
      <c r="BL35" s="236"/>
      <c r="BM35" s="147"/>
      <c r="BN35" s="207"/>
    </row>
    <row r="36" spans="1:66" ht="17.25" customHeight="1" thickBot="1">
      <c r="A36" s="211"/>
      <c r="B36" s="249"/>
      <c r="C36" s="171"/>
      <c r="D36" s="172"/>
      <c r="E36" s="80" t="s">
        <v>99</v>
      </c>
      <c r="F36" s="182"/>
      <c r="G36" s="172"/>
      <c r="H36" s="82" t="s">
        <v>92</v>
      </c>
      <c r="I36" s="171"/>
      <c r="J36" s="172"/>
      <c r="K36" s="70"/>
      <c r="L36" s="182"/>
      <c r="M36" s="172"/>
      <c r="N36" s="82" t="s">
        <v>92</v>
      </c>
      <c r="O36" s="171">
        <v>3</v>
      </c>
      <c r="P36" s="172">
        <v>6</v>
      </c>
      <c r="Q36" s="70" t="s">
        <v>99</v>
      </c>
      <c r="R36" s="182"/>
      <c r="S36" s="172"/>
      <c r="T36" s="82" t="s">
        <v>99</v>
      </c>
      <c r="U36" s="171">
        <v>6</v>
      </c>
      <c r="V36" s="172">
        <v>2</v>
      </c>
      <c r="W36" s="80" t="s">
        <v>92</v>
      </c>
      <c r="X36" s="182"/>
      <c r="Y36" s="172"/>
      <c r="Z36" s="82" t="s">
        <v>92</v>
      </c>
      <c r="AA36" s="171"/>
      <c r="AB36" s="172"/>
      <c r="AC36" s="80" t="s">
        <v>92</v>
      </c>
      <c r="AD36" s="148"/>
      <c r="AE36" s="149"/>
      <c r="AF36" s="173"/>
      <c r="AG36" s="150">
        <f>IF(COUNTBLANK(AE39)=0,AE39,"")</f>
      </c>
      <c r="AH36" s="151">
        <f>IF(COUNTBLANK(AD39)=0,AD39,"")</f>
      </c>
      <c r="AI36" s="153" t="str">
        <f>IF(COUNTBLANK(AF39)=0,IF(AF39="V","P",IF(AF39="P","V","")),"")</f>
        <v>P</v>
      </c>
      <c r="AJ36" s="154">
        <f>IF(COUNTBLANK(AE42)=0,AE42,"")</f>
      </c>
      <c r="AK36" s="151">
        <f>IF(COUNTBLANK(AD42)=0,AD42,"")</f>
      </c>
      <c r="AL36" s="152">
        <f>IF(COUNTBLANK(AF42)=0,IF(AF42="V","P",IF(AF42="P","V","")),"")</f>
      </c>
      <c r="AM36" s="150">
        <f>IF(COUNTBLANK(AE45)=0,AE45,"")</f>
      </c>
      <c r="AN36" s="151">
        <f>IF(COUNTBLANK(AD45)=0,AD45,"")</f>
      </c>
      <c r="AO36" s="153" t="str">
        <f>IF(COUNTBLANK(AF45)=0,IF(AF45="V","P",IF(AF45="P","V","")),"")</f>
        <v>P</v>
      </c>
      <c r="AP36" s="154">
        <f>IF(COUNTBLANK(AE48)=0,AE48,"")</f>
      </c>
      <c r="AQ36" s="151">
        <f>IF(COUNTBLANK(AD48)=0,AD48,"")</f>
      </c>
      <c r="AR36" s="152">
        <f>IF(COUNTBLANK(AF48)=0,IF(AF48="V","P",IF(AF48="P","V","")),"")</f>
      </c>
      <c r="AS36" s="150">
        <f>IF(COUNTBLANK(AE51)=0,AE51,"")</f>
      </c>
      <c r="AT36" s="151">
        <f>IF(COUNTBLANK(AD51)=0,AD51,"")</f>
      </c>
      <c r="AU36" s="153">
        <f>IF(COUNTBLANK(AF51)=0,IF(AF51="V","P",IF(AF51="P","V","")),"")</f>
      </c>
      <c r="AV36" s="154">
        <f>IF(COUNTBLANK(AE54)=0,AE54,"")</f>
      </c>
      <c r="AW36" s="151">
        <f>IF(COUNTBLANK(AD54)=0,AD54,"")</f>
      </c>
      <c r="AX36" s="152" t="str">
        <f>IF(COUNTBLANK(AF54)=0,IF(AF54="V","P",IF(AF54="P","V","")),"")</f>
        <v>P</v>
      </c>
      <c r="AY36" s="150">
        <f>IF(COUNTBLANK(AE57)=0,AE57,"")</f>
      </c>
      <c r="AZ36" s="151">
        <f>IF(COUNTBLANK(AD57)=0,AD57,"")</f>
      </c>
      <c r="BA36" s="153">
        <f>IF(COUNTBLANK(AF57)=0,IF(AF57="V","P",IF(AF57="P","V","")),"")</f>
      </c>
      <c r="BB36" s="240"/>
      <c r="BC36" s="218"/>
      <c r="BD36" s="220"/>
      <c r="BE36" s="222"/>
      <c r="BF36" s="224"/>
      <c r="BG36" s="174"/>
      <c r="BH36" s="227"/>
      <c r="BI36" s="230"/>
      <c r="BJ36" s="175"/>
      <c r="BK36" s="227"/>
      <c r="BL36" s="237"/>
      <c r="BM36" s="176"/>
      <c r="BN36" s="208"/>
    </row>
    <row r="37" spans="1:66" ht="17.25" customHeight="1">
      <c r="A37" s="209" t="s">
        <v>55</v>
      </c>
      <c r="B37" s="247">
        <f>IF(COUNTBLANK(A37)=0,B34+1,"")</f>
        <v>11</v>
      </c>
      <c r="C37" s="161">
        <v>6</v>
      </c>
      <c r="D37" s="162">
        <v>3</v>
      </c>
      <c r="E37" s="163">
        <v>2</v>
      </c>
      <c r="F37" s="177">
        <v>6</v>
      </c>
      <c r="G37" s="162">
        <v>3</v>
      </c>
      <c r="H37" s="178">
        <v>2</v>
      </c>
      <c r="I37" s="161"/>
      <c r="J37" s="162"/>
      <c r="K37" s="163"/>
      <c r="L37" s="177">
        <v>6</v>
      </c>
      <c r="M37" s="162">
        <v>0</v>
      </c>
      <c r="N37" s="178">
        <v>2</v>
      </c>
      <c r="O37" s="161">
        <v>6</v>
      </c>
      <c r="P37" s="162">
        <v>1</v>
      </c>
      <c r="Q37" s="163">
        <v>2</v>
      </c>
      <c r="R37" s="177">
        <v>6</v>
      </c>
      <c r="S37" s="162">
        <v>1</v>
      </c>
      <c r="T37" s="178">
        <v>2</v>
      </c>
      <c r="U37" s="161"/>
      <c r="V37" s="162"/>
      <c r="W37" s="163"/>
      <c r="X37" s="177">
        <v>6</v>
      </c>
      <c r="Y37" s="162">
        <v>2</v>
      </c>
      <c r="Z37" s="178">
        <v>2</v>
      </c>
      <c r="AA37" s="161">
        <v>7</v>
      </c>
      <c r="AB37" s="162">
        <v>6</v>
      </c>
      <c r="AC37" s="163">
        <v>2</v>
      </c>
      <c r="AD37" s="161">
        <v>6</v>
      </c>
      <c r="AE37" s="162">
        <v>2</v>
      </c>
      <c r="AF37" s="163">
        <v>2</v>
      </c>
      <c r="AG37" s="128"/>
      <c r="AH37" s="129"/>
      <c r="AI37" s="179"/>
      <c r="AJ37" s="134">
        <f>IF(COUNTBLANK(AH40)=0,AH40,"")</f>
      </c>
      <c r="AK37" s="131">
        <f>IF(COUNTBLANK(AG40)=0,AG40,"")</f>
      </c>
      <c r="AL37" s="132">
        <f>IF(COUNTBLANK(AI41)=0,AI41,"")</f>
      </c>
      <c r="AM37" s="130">
        <f>IF(COUNTBLANK(AH43)=0,AH43,"")</f>
        <v>2</v>
      </c>
      <c r="AN37" s="131">
        <f>IF(COUNTBLANK(AG43)=0,AG43,"")</f>
        <v>6</v>
      </c>
      <c r="AO37" s="133">
        <f>IF(COUNTBLANK(AI44)=0,AI44,"")</f>
        <v>2</v>
      </c>
      <c r="AP37" s="134">
        <f>IF(COUNTBLANK(AH46)=0,AH46,"")</f>
      </c>
      <c r="AQ37" s="131">
        <f>IF(COUNTBLANK(AG46)=0,AG46,"")</f>
      </c>
      <c r="AR37" s="132">
        <f>IF(COUNTBLANK(AI47)=0,AI47,"")</f>
      </c>
      <c r="AS37" s="130">
        <f>IF(COUNTBLANK(AH49)=0,AH49,"")</f>
        <v>6</v>
      </c>
      <c r="AT37" s="131">
        <f>IF(COUNTBLANK(AG49)=0,AG49,"")</f>
        <v>0</v>
      </c>
      <c r="AU37" s="133">
        <f>IF(COUNTBLANK(AI50)=0,AI50,"")</f>
        <v>2</v>
      </c>
      <c r="AV37" s="134">
        <f>IF(COUNTBLANK(AH52)=0,AH52,"")</f>
        <v>6</v>
      </c>
      <c r="AW37" s="131">
        <f>IF(COUNTBLANK(AG52)=0,AG52,"")</f>
        <v>4</v>
      </c>
      <c r="AX37" s="132">
        <f>IF(COUNTBLANK(AI53)=0,AI53,"")</f>
        <v>2</v>
      </c>
      <c r="AY37" s="130">
        <f>IF(COUNTBLANK(AH55)=0,AH55,"")</f>
        <v>6</v>
      </c>
      <c r="AZ37" s="131">
        <f>IF(COUNTBLANK(AG55)=0,AG55,"")</f>
        <v>1</v>
      </c>
      <c r="BA37" s="133">
        <f>IF(COUNTBLANK(AI56)=0,AI56,"")</f>
        <v>2</v>
      </c>
      <c r="BB37" s="215">
        <f>BD37+BE37</f>
        <v>12</v>
      </c>
      <c r="BC37" s="217"/>
      <c r="BD37" s="219">
        <f>COUNTIF(C39:BA39,"V")</f>
        <v>12</v>
      </c>
      <c r="BE37" s="221">
        <f>COUNTIF(C39:BA39,"P")</f>
        <v>0</v>
      </c>
      <c r="BF37" s="223">
        <f>BD37*2+BE37</f>
        <v>24</v>
      </c>
      <c r="BG37" s="135">
        <f>SUM(E37,H37,K37,N37,Q37,T37,W37,Z37,AC37,AF37,AI37,AL37,AO37,AR37,AU37,AX37,BA37)</f>
        <v>24</v>
      </c>
      <c r="BH37" s="225">
        <f>BG37-BG38</f>
        <v>22</v>
      </c>
      <c r="BI37" s="228">
        <f>BG37/BG38</f>
        <v>12</v>
      </c>
      <c r="BJ37" s="136">
        <f>SUM(C37:C39,F37:F39,I37:I39,L37:L39,O37:O39,R37:R39,U37:U39,X37:X39,AA37:AA39,AD37:AD39,AG37:AG39,AJ37:AJ39,AM37:AM39,AP37:AP39,AS37:AS39,AV37:AV39,AY37:AY39)</f>
        <v>153</v>
      </c>
      <c r="BK37" s="225">
        <f>BJ37-BJ38</f>
        <v>96</v>
      </c>
      <c r="BL37" s="235">
        <f>BJ37/BJ38</f>
        <v>2.6842105263157894</v>
      </c>
      <c r="BM37" s="137"/>
      <c r="BN37" s="206">
        <f>RANK(BF37,$BF$7:$BF$57)</f>
        <v>1</v>
      </c>
    </row>
    <row r="38" spans="1:66" ht="17.25" customHeight="1">
      <c r="A38" s="210"/>
      <c r="B38" s="248"/>
      <c r="C38" s="168">
        <v>7</v>
      </c>
      <c r="D38" s="169">
        <v>5</v>
      </c>
      <c r="E38" s="170">
        <v>0</v>
      </c>
      <c r="F38" s="180">
        <v>6</v>
      </c>
      <c r="G38" s="169">
        <v>3</v>
      </c>
      <c r="H38" s="181">
        <v>0</v>
      </c>
      <c r="I38" s="168"/>
      <c r="J38" s="169"/>
      <c r="K38" s="170"/>
      <c r="L38" s="180">
        <v>6</v>
      </c>
      <c r="M38" s="169">
        <v>0</v>
      </c>
      <c r="N38" s="181">
        <v>0</v>
      </c>
      <c r="O38" s="168">
        <v>6</v>
      </c>
      <c r="P38" s="169">
        <v>0</v>
      </c>
      <c r="Q38" s="170">
        <v>0</v>
      </c>
      <c r="R38" s="180">
        <v>6</v>
      </c>
      <c r="S38" s="169">
        <v>2</v>
      </c>
      <c r="T38" s="181">
        <v>0</v>
      </c>
      <c r="U38" s="168"/>
      <c r="V38" s="169"/>
      <c r="W38" s="170"/>
      <c r="X38" s="180">
        <v>6</v>
      </c>
      <c r="Y38" s="169">
        <v>0</v>
      </c>
      <c r="Z38" s="181">
        <v>0</v>
      </c>
      <c r="AA38" s="168">
        <v>6</v>
      </c>
      <c r="AB38" s="169">
        <v>3</v>
      </c>
      <c r="AC38" s="170">
        <v>0</v>
      </c>
      <c r="AD38" s="168">
        <v>6</v>
      </c>
      <c r="AE38" s="169">
        <v>0</v>
      </c>
      <c r="AF38" s="170">
        <v>0</v>
      </c>
      <c r="AG38" s="138"/>
      <c r="AH38" s="139"/>
      <c r="AI38" s="164"/>
      <c r="AJ38" s="144">
        <f>IF(COUNTBLANK(AH41)=0,AH41,"")</f>
      </c>
      <c r="AK38" s="141">
        <f>IF(COUNTBLANK(AG41)=0,AG41,"")</f>
      </c>
      <c r="AL38" s="142">
        <f>IF(COUNTBLANK(AI40)=0,AI40,"")</f>
      </c>
      <c r="AM38" s="140">
        <f>IF(COUNTBLANK(AH44)=0,AH44,"")</f>
        <v>6</v>
      </c>
      <c r="AN38" s="141">
        <f>IF(COUNTBLANK(AG44)=0,AG44,"")</f>
        <v>0</v>
      </c>
      <c r="AO38" s="143">
        <f>IF(COUNTBLANK(AI43)=0,AI43,"")</f>
        <v>1</v>
      </c>
      <c r="AP38" s="144">
        <f>IF(COUNTBLANK(AH47)=0,AH47,"")</f>
      </c>
      <c r="AQ38" s="141">
        <f>IF(COUNTBLANK(AG47)=0,AG47,"")</f>
      </c>
      <c r="AR38" s="142">
        <f>IF(COUNTBLANK(AI46)=0,AI46,"")</f>
      </c>
      <c r="AS38" s="140">
        <f>IF(COUNTBLANK(AH50)=0,AH50,"")</f>
        <v>6</v>
      </c>
      <c r="AT38" s="141">
        <f>IF(COUNTBLANK(AG50)=0,AG50,"")</f>
        <v>2</v>
      </c>
      <c r="AU38" s="143">
        <f>IF(COUNTBLANK(AI49)=0,AI49,"")</f>
        <v>0</v>
      </c>
      <c r="AV38" s="144">
        <f>IF(COUNTBLANK(AH53)=0,AH53,"")</f>
        <v>5</v>
      </c>
      <c r="AW38" s="141">
        <f>IF(COUNTBLANK(AG53)=0,AG53,"")</f>
        <v>7</v>
      </c>
      <c r="AX38" s="142">
        <f>IF(COUNTBLANK(AI52)=0,AI52,"")</f>
        <v>1</v>
      </c>
      <c r="AY38" s="140">
        <f>IF(COUNTBLANK(AH56)=0,AH56,"")</f>
        <v>6</v>
      </c>
      <c r="AZ38" s="141">
        <f>IF(COUNTBLANK(AG56)=0,AG56,"")</f>
        <v>3</v>
      </c>
      <c r="BA38" s="143">
        <f>IF(COUNTBLANK(AI55)=0,AI55,"")</f>
        <v>0</v>
      </c>
      <c r="BB38" s="215"/>
      <c r="BC38" s="217"/>
      <c r="BD38" s="219"/>
      <c r="BE38" s="221"/>
      <c r="BF38" s="223"/>
      <c r="BG38" s="145">
        <f>SUM(E38,H38,K38,N38,Q38,T38,W38,Z38,AC38,AF38,AI38,AL38,AO38,AR38,AU38,AX38,BA38)</f>
        <v>2</v>
      </c>
      <c r="BH38" s="226"/>
      <c r="BI38" s="229"/>
      <c r="BJ38" s="146">
        <f>SUM(D37:D39,G37:G39,J37:J39,M37:M39,P37:P39,S37:S39,V37:V39,Y37:Y39,AB37:AB39,AE37:AE39,AH37:AH39,AK37:AK39,AN37:AN39,AQ37:AQ39,AT37:AT39,AW37:AW39,AZ37:AZ39)</f>
        <v>57</v>
      </c>
      <c r="BK38" s="226"/>
      <c r="BL38" s="236"/>
      <c r="BM38" s="147"/>
      <c r="BN38" s="207"/>
    </row>
    <row r="39" spans="1:66" ht="17.25" customHeight="1" thickBot="1">
      <c r="A39" s="211"/>
      <c r="B39" s="249"/>
      <c r="C39" s="171"/>
      <c r="D39" s="172"/>
      <c r="E39" s="80" t="s">
        <v>92</v>
      </c>
      <c r="F39" s="182"/>
      <c r="G39" s="172"/>
      <c r="H39" s="80" t="s">
        <v>92</v>
      </c>
      <c r="I39" s="171"/>
      <c r="J39" s="172"/>
      <c r="K39" s="80"/>
      <c r="L39" s="182"/>
      <c r="M39" s="172"/>
      <c r="N39" s="80" t="s">
        <v>92</v>
      </c>
      <c r="O39" s="171"/>
      <c r="P39" s="172"/>
      <c r="Q39" s="80" t="s">
        <v>92</v>
      </c>
      <c r="R39" s="182"/>
      <c r="S39" s="172"/>
      <c r="T39" s="80" t="s">
        <v>92</v>
      </c>
      <c r="U39" s="171"/>
      <c r="V39" s="172"/>
      <c r="W39" s="80"/>
      <c r="X39" s="182"/>
      <c r="Y39" s="172"/>
      <c r="Z39" s="82" t="s">
        <v>92</v>
      </c>
      <c r="AA39" s="171"/>
      <c r="AB39" s="172"/>
      <c r="AC39" s="80" t="s">
        <v>92</v>
      </c>
      <c r="AD39" s="171"/>
      <c r="AE39" s="172"/>
      <c r="AF39" s="70" t="s">
        <v>92</v>
      </c>
      <c r="AG39" s="148"/>
      <c r="AH39" s="149"/>
      <c r="AI39" s="173"/>
      <c r="AJ39" s="154">
        <f>IF(COUNTBLANK(AH42)=0,AH42,"")</f>
      </c>
      <c r="AK39" s="151">
        <f>IF(COUNTBLANK(AG42)=0,AG42,"")</f>
      </c>
      <c r="AL39" s="152">
        <f>IF(COUNTBLANK(AI42)=0,IF(AI42="V","P",IF(AI42="P","V","")),"")</f>
      </c>
      <c r="AM39" s="150">
        <f>IF(COUNTBLANK(AH45)=0,AH45,"")</f>
        <v>6</v>
      </c>
      <c r="AN39" s="151">
        <f>IF(COUNTBLANK(AG45)=0,AG45,"")</f>
        <v>1</v>
      </c>
      <c r="AO39" s="153" t="str">
        <f>IF(COUNTBLANK(AI45)=0,IF(AI45="V","P",IF(AI45="P","V","")),"")</f>
        <v>V</v>
      </c>
      <c r="AP39" s="154">
        <f>IF(COUNTBLANK(AH48)=0,AH48,"")</f>
      </c>
      <c r="AQ39" s="151">
        <f>IF(COUNTBLANK(AG48)=0,AG48,"")</f>
      </c>
      <c r="AR39" s="152">
        <f>IF(COUNTBLANK(AI48)=0,IF(AI48="V","P",IF(AI48="P","V","")),"")</f>
      </c>
      <c r="AS39" s="150">
        <f>IF(COUNTBLANK(AH51)=0,AH51,"")</f>
      </c>
      <c r="AT39" s="151">
        <f>IF(COUNTBLANK(AG51)=0,AG51,"")</f>
      </c>
      <c r="AU39" s="153" t="str">
        <f>IF(COUNTBLANK(AI51)=0,IF(AI51="V","P",IF(AI51="P","V","")),"")</f>
        <v>V</v>
      </c>
      <c r="AV39" s="154">
        <f>IF(COUNTBLANK(AH54)=0,AH54,"")</f>
        <v>6</v>
      </c>
      <c r="AW39" s="151">
        <f>IF(COUNTBLANK(AG54)=0,AG54,"")</f>
        <v>2</v>
      </c>
      <c r="AX39" s="152" t="str">
        <f>IF(COUNTBLANK(AI54)=0,IF(AI54="V","P",IF(AI54="P","V","")),"")</f>
        <v>V</v>
      </c>
      <c r="AY39" s="150">
        <f>IF(COUNTBLANK(AH57)=0,AH57,"")</f>
      </c>
      <c r="AZ39" s="151">
        <f>IF(COUNTBLANK(AG57)=0,AG57,"")</f>
      </c>
      <c r="BA39" s="153" t="str">
        <f>IF(COUNTBLANK(AI57)=0,IF(AI57="V","P",IF(AI57="P","V","")),"")</f>
        <v>V</v>
      </c>
      <c r="BB39" s="215"/>
      <c r="BC39" s="217"/>
      <c r="BD39" s="219"/>
      <c r="BE39" s="221"/>
      <c r="BF39" s="223"/>
      <c r="BG39" s="158"/>
      <c r="BH39" s="244"/>
      <c r="BI39" s="245"/>
      <c r="BJ39" s="159"/>
      <c r="BK39" s="244"/>
      <c r="BL39" s="246"/>
      <c r="BM39" s="160"/>
      <c r="BN39" s="208"/>
    </row>
    <row r="40" spans="1:66" ht="17.25" customHeight="1">
      <c r="A40" s="209" t="s">
        <v>57</v>
      </c>
      <c r="B40" s="212">
        <f>IF(COUNTBLANK(A40)=0,B37+1,"")</f>
        <v>12</v>
      </c>
      <c r="C40" s="161"/>
      <c r="D40" s="162"/>
      <c r="E40" s="163"/>
      <c r="F40" s="177"/>
      <c r="G40" s="162"/>
      <c r="H40" s="178"/>
      <c r="I40" s="161"/>
      <c r="J40" s="162"/>
      <c r="K40" s="163"/>
      <c r="L40" s="177"/>
      <c r="M40" s="162"/>
      <c r="N40" s="178"/>
      <c r="O40" s="161"/>
      <c r="P40" s="162"/>
      <c r="Q40" s="163"/>
      <c r="R40" s="177"/>
      <c r="S40" s="162"/>
      <c r="T40" s="178"/>
      <c r="U40" s="161"/>
      <c r="V40" s="162"/>
      <c r="W40" s="163"/>
      <c r="X40" s="177"/>
      <c r="Y40" s="162"/>
      <c r="Z40" s="178"/>
      <c r="AA40" s="161"/>
      <c r="AB40" s="162"/>
      <c r="AC40" s="163"/>
      <c r="AD40" s="177"/>
      <c r="AE40" s="162"/>
      <c r="AF40" s="178"/>
      <c r="AG40" s="161"/>
      <c r="AH40" s="162"/>
      <c r="AI40" s="163"/>
      <c r="AJ40" s="128"/>
      <c r="AK40" s="129"/>
      <c r="AL40" s="179"/>
      <c r="AM40" s="130">
        <f>IF(COUNTBLANK(AK43)=0,AK43,"")</f>
      </c>
      <c r="AN40" s="131">
        <f>IF(COUNTBLANK(AJ43)=0,AJ43,"")</f>
      </c>
      <c r="AO40" s="133">
        <f>IF(COUNTBLANK(AL44)=0,AL44,"")</f>
      </c>
      <c r="AP40" s="134">
        <f>IF(COUNTBLANK(AK46)=0,AK46,"")</f>
      </c>
      <c r="AQ40" s="131">
        <f>IF(COUNTBLANK(AJ46)=0,AJ46,"")</f>
      </c>
      <c r="AR40" s="132">
        <f>IF(COUNTBLANK(AL47)=0,AL47,"")</f>
      </c>
      <c r="AS40" s="130">
        <f>IF(COUNTBLANK(AK49)=0,AK49,"")</f>
      </c>
      <c r="AT40" s="131">
        <f>IF(COUNTBLANK(AJ49)=0,AJ49,"")</f>
      </c>
      <c r="AU40" s="133">
        <f>IF(COUNTBLANK(AL50)=0,AL50,"")</f>
      </c>
      <c r="AV40" s="134">
        <f>IF(COUNTBLANK(AK52)=0,AK52,"")</f>
      </c>
      <c r="AW40" s="131">
        <f>IF(COUNTBLANK(AJ52)=0,AJ52,"")</f>
      </c>
      <c r="AX40" s="132">
        <f>IF(COUNTBLANK(AL53)=0,AL53,"")</f>
      </c>
      <c r="AY40" s="130">
        <f>IF(COUNTBLANK(AK55)=0,AK55,"")</f>
      </c>
      <c r="AZ40" s="131">
        <f>IF(COUNTBLANK(AJ55)=0,AJ55,"")</f>
      </c>
      <c r="BA40" s="133">
        <f>IF(COUNTBLANK(AL56)=0,AL56,"")</f>
      </c>
      <c r="BB40" s="238">
        <f>BD40+BE40</f>
        <v>0</v>
      </c>
      <c r="BC40" s="241"/>
      <c r="BD40" s="242">
        <f>COUNTIF(C42:BA42,"V")</f>
        <v>0</v>
      </c>
      <c r="BE40" s="231">
        <f>COUNTIF(C42:BA42,"P")</f>
        <v>0</v>
      </c>
      <c r="BF40" s="232">
        <f>BD40*2+BE40</f>
        <v>0</v>
      </c>
      <c r="BG40" s="165">
        <f>SUM(E40,H40,K40,N40,Q40,T40,W40,Z40,AC40,AF40,AI40,AL40,AO40,AR40,AU40,AX40,BA40)</f>
        <v>0</v>
      </c>
      <c r="BH40" s="233">
        <f>BG40-BG41</f>
        <v>0</v>
      </c>
      <c r="BI40" s="234" t="e">
        <f>BG40/BG41</f>
        <v>#DIV/0!</v>
      </c>
      <c r="BJ40" s="166">
        <f>SUM(C40:C42,F40:F42,I40:I42,L40:L42,O40:O42,R40:R42,U40:U42,X40:X42,AA40:AA42,AD40:AD42,AG40:AG42,AJ40:AJ42,AM40:AM42,AP40:AP42,AS40:AS42,AV40:AV42,AY40:AY42)</f>
        <v>0</v>
      </c>
      <c r="BK40" s="233">
        <f>BJ40-BJ41</f>
        <v>0</v>
      </c>
      <c r="BL40" s="243" t="e">
        <f>BJ40/BJ41</f>
        <v>#DIV/0!</v>
      </c>
      <c r="BM40" s="167"/>
      <c r="BN40" s="206">
        <f>RANK(BF40,$BF$7:$BF$57)</f>
        <v>16</v>
      </c>
    </row>
    <row r="41" spans="1:66" ht="17.25" customHeight="1">
      <c r="A41" s="210"/>
      <c r="B41" s="213"/>
      <c r="C41" s="168"/>
      <c r="D41" s="169"/>
      <c r="E41" s="170"/>
      <c r="F41" s="180"/>
      <c r="G41" s="169"/>
      <c r="H41" s="181"/>
      <c r="I41" s="168"/>
      <c r="J41" s="169"/>
      <c r="K41" s="170"/>
      <c r="L41" s="180"/>
      <c r="M41" s="169"/>
      <c r="N41" s="181"/>
      <c r="O41" s="168"/>
      <c r="P41" s="169"/>
      <c r="Q41" s="170"/>
      <c r="R41" s="180"/>
      <c r="S41" s="169"/>
      <c r="T41" s="181"/>
      <c r="U41" s="168"/>
      <c r="V41" s="169"/>
      <c r="W41" s="170"/>
      <c r="X41" s="180"/>
      <c r="Y41" s="169"/>
      <c r="Z41" s="181"/>
      <c r="AA41" s="168"/>
      <c r="AB41" s="169"/>
      <c r="AC41" s="170"/>
      <c r="AD41" s="180"/>
      <c r="AE41" s="169"/>
      <c r="AF41" s="181"/>
      <c r="AG41" s="168"/>
      <c r="AH41" s="169"/>
      <c r="AI41" s="170"/>
      <c r="AJ41" s="138"/>
      <c r="AK41" s="139"/>
      <c r="AL41" s="164"/>
      <c r="AM41" s="140">
        <f>IF(COUNTBLANK(AK44)=0,AK44,"")</f>
      </c>
      <c r="AN41" s="141">
        <f>IF(COUNTBLANK(AJ44)=0,AJ44,"")</f>
      </c>
      <c r="AO41" s="143">
        <f>IF(COUNTBLANK(AL43)=0,AL43,"")</f>
      </c>
      <c r="AP41" s="144">
        <f>IF(COUNTBLANK(AK47)=0,AK47,"")</f>
      </c>
      <c r="AQ41" s="141">
        <f>IF(COUNTBLANK(AJ47)=0,AJ47,"")</f>
      </c>
      <c r="AR41" s="142">
        <f>IF(COUNTBLANK(AL46)=0,AL46,"")</f>
      </c>
      <c r="AS41" s="140">
        <f>IF(COUNTBLANK(AK50)=0,AK50,"")</f>
      </c>
      <c r="AT41" s="141">
        <f>IF(COUNTBLANK(AJ50)=0,AJ50,"")</f>
      </c>
      <c r="AU41" s="143">
        <f>IF(COUNTBLANK(AL49)=0,AL49,"")</f>
      </c>
      <c r="AV41" s="144">
        <f>IF(COUNTBLANK(AK53)=0,AK53,"")</f>
      </c>
      <c r="AW41" s="141">
        <f>IF(COUNTBLANK(AJ53)=0,AJ53,"")</f>
      </c>
      <c r="AX41" s="142">
        <f>IF(COUNTBLANK(AL52)=0,AL52,"")</f>
      </c>
      <c r="AY41" s="140">
        <f>IF(COUNTBLANK(AK56)=0,AK56,"")</f>
      </c>
      <c r="AZ41" s="141">
        <f>IF(COUNTBLANK(AJ56)=0,AJ56,"")</f>
      </c>
      <c r="BA41" s="143">
        <f>IF(COUNTBLANK(AL55)=0,AL55,"")</f>
      </c>
      <c r="BB41" s="239"/>
      <c r="BC41" s="217"/>
      <c r="BD41" s="219"/>
      <c r="BE41" s="221"/>
      <c r="BF41" s="223"/>
      <c r="BG41" s="145">
        <f>SUM(E41,H41,K41,N41,Q41,T41,W41,Z41,AC41,AF41,AI41,AL41,AO41,AR41,AU41,AX41,BA41)</f>
        <v>0</v>
      </c>
      <c r="BH41" s="226"/>
      <c r="BI41" s="229"/>
      <c r="BJ41" s="146">
        <f>SUM(D40:D42,G40:G42,J40:J42,M40:M42,P40:P42,S40:S42,V40:V42,Y40:Y42,AB40:AB42,AE40:AE42,AH40:AH42,AK40:AK42,AN40:AN42,AQ40:AQ42,AT40:AT42,AW40:AW42,AZ40:AZ42)</f>
        <v>0</v>
      </c>
      <c r="BK41" s="226"/>
      <c r="BL41" s="236"/>
      <c r="BM41" s="147"/>
      <c r="BN41" s="207"/>
    </row>
    <row r="42" spans="1:66" ht="17.25" customHeight="1" thickBot="1">
      <c r="A42" s="211"/>
      <c r="B42" s="214"/>
      <c r="C42" s="171"/>
      <c r="D42" s="172"/>
      <c r="E42" s="70"/>
      <c r="F42" s="182"/>
      <c r="G42" s="172"/>
      <c r="H42" s="82"/>
      <c r="I42" s="171"/>
      <c r="J42" s="172"/>
      <c r="K42" s="70"/>
      <c r="L42" s="182"/>
      <c r="M42" s="172"/>
      <c r="N42" s="82"/>
      <c r="O42" s="171"/>
      <c r="P42" s="172"/>
      <c r="Q42" s="70"/>
      <c r="R42" s="182"/>
      <c r="S42" s="172"/>
      <c r="T42" s="82"/>
      <c r="U42" s="171"/>
      <c r="V42" s="172"/>
      <c r="W42" s="70"/>
      <c r="X42" s="182"/>
      <c r="Y42" s="172"/>
      <c r="Z42" s="82"/>
      <c r="AA42" s="171"/>
      <c r="AB42" s="172"/>
      <c r="AC42" s="70"/>
      <c r="AD42" s="182"/>
      <c r="AE42" s="172"/>
      <c r="AF42" s="82"/>
      <c r="AG42" s="171"/>
      <c r="AH42" s="172"/>
      <c r="AI42" s="70"/>
      <c r="AJ42" s="148"/>
      <c r="AK42" s="149"/>
      <c r="AL42" s="173"/>
      <c r="AM42" s="150">
        <f>IF(COUNTBLANK(AK45)=0,AK45,"")</f>
      </c>
      <c r="AN42" s="151">
        <f>IF(COUNTBLANK(AJ45)=0,AJ45,"")</f>
      </c>
      <c r="AO42" s="153">
        <f>IF(COUNTBLANK(AL45)=0,IF(AL45="V","P",IF(AL45="P","V","")),"")</f>
      </c>
      <c r="AP42" s="154">
        <f>IF(COUNTBLANK(AK48)=0,AK48,"")</f>
      </c>
      <c r="AQ42" s="151">
        <f>IF(COUNTBLANK(AJ48)=0,AJ48,"")</f>
      </c>
      <c r="AR42" s="152">
        <f>IF(COUNTBLANK(AL48)=0,IF(AL48="V","P",IF(AL48="P","V","")),"")</f>
      </c>
      <c r="AS42" s="150">
        <f>IF(COUNTBLANK(AK51)=0,AK51,"")</f>
      </c>
      <c r="AT42" s="151">
        <f>IF(COUNTBLANK(AJ51)=0,AJ51,"")</f>
      </c>
      <c r="AU42" s="153">
        <f>IF(COUNTBLANK(AL51)=0,IF(AL51="V","P",IF(AL51="P","V","")),"")</f>
      </c>
      <c r="AV42" s="154">
        <f>IF(COUNTBLANK(AK54)=0,AK54,"")</f>
      </c>
      <c r="AW42" s="151">
        <f>IF(COUNTBLANK(AJ54)=0,AJ54,"")</f>
      </c>
      <c r="AX42" s="152">
        <f>IF(COUNTBLANK(AL54)=0,IF(AL54="V","P",IF(AL54="P","V","")),"")</f>
      </c>
      <c r="AY42" s="150">
        <f>IF(COUNTBLANK(AK57)=0,AK57,"")</f>
      </c>
      <c r="AZ42" s="151">
        <f>IF(COUNTBLANK(AJ57)=0,AJ57,"")</f>
      </c>
      <c r="BA42" s="153">
        <f>IF(COUNTBLANK(AL57)=0,IF(AL57="V","P",IF(AL57="P","V","")),"")</f>
      </c>
      <c r="BB42" s="240"/>
      <c r="BC42" s="218"/>
      <c r="BD42" s="220"/>
      <c r="BE42" s="222"/>
      <c r="BF42" s="224"/>
      <c r="BG42" s="174"/>
      <c r="BH42" s="227"/>
      <c r="BI42" s="230"/>
      <c r="BJ42" s="175"/>
      <c r="BK42" s="227"/>
      <c r="BL42" s="237"/>
      <c r="BM42" s="176"/>
      <c r="BN42" s="208"/>
    </row>
    <row r="43" spans="1:66" ht="17.25" customHeight="1">
      <c r="A43" s="209" t="s">
        <v>86</v>
      </c>
      <c r="B43" s="212">
        <f>IF(COUNTBLANK(A43)=0,B40+1,"")</f>
        <v>13</v>
      </c>
      <c r="C43" s="161">
        <v>1</v>
      </c>
      <c r="D43" s="162">
        <v>6</v>
      </c>
      <c r="E43" s="163">
        <v>2</v>
      </c>
      <c r="F43" s="177"/>
      <c r="G43" s="162"/>
      <c r="H43" s="178"/>
      <c r="I43" s="161"/>
      <c r="J43" s="162"/>
      <c r="K43" s="163"/>
      <c r="L43" s="177"/>
      <c r="M43" s="162"/>
      <c r="N43" s="178"/>
      <c r="O43" s="161">
        <v>7</v>
      </c>
      <c r="P43" s="162">
        <v>5</v>
      </c>
      <c r="Q43" s="163">
        <v>2</v>
      </c>
      <c r="R43" s="177"/>
      <c r="S43" s="162"/>
      <c r="T43" s="178"/>
      <c r="U43" s="161">
        <v>6</v>
      </c>
      <c r="V43" s="162">
        <v>1</v>
      </c>
      <c r="W43" s="163">
        <v>2</v>
      </c>
      <c r="X43" s="177"/>
      <c r="Y43" s="162"/>
      <c r="Z43" s="178"/>
      <c r="AA43" s="161">
        <v>4</v>
      </c>
      <c r="AB43" s="162">
        <v>6</v>
      </c>
      <c r="AC43" s="163">
        <v>2</v>
      </c>
      <c r="AD43" s="177">
        <v>6</v>
      </c>
      <c r="AE43" s="162">
        <v>1</v>
      </c>
      <c r="AF43" s="178">
        <v>2</v>
      </c>
      <c r="AG43" s="161">
        <v>6</v>
      </c>
      <c r="AH43" s="162">
        <v>2</v>
      </c>
      <c r="AI43" s="163">
        <v>1</v>
      </c>
      <c r="AJ43" s="177"/>
      <c r="AK43" s="162"/>
      <c r="AL43" s="178"/>
      <c r="AM43" s="128"/>
      <c r="AN43" s="129"/>
      <c r="AO43" s="179"/>
      <c r="AP43" s="134">
        <f>IF(COUNTBLANK(AN46)=0,AN46,"")</f>
        <v>3</v>
      </c>
      <c r="AQ43" s="131">
        <f>IF(COUNTBLANK(AM46)=0,AM46,"")</f>
        <v>6</v>
      </c>
      <c r="AR43" s="132">
        <f>IF(COUNTBLANK(AO47)=0,AO47,"")</f>
        <v>0</v>
      </c>
      <c r="AS43" s="130">
        <f>IF(COUNTBLANK(AN49)=0,AN49,"")</f>
      </c>
      <c r="AT43" s="131">
        <f>IF(COUNTBLANK(AM49)=0,AM49,"")</f>
      </c>
      <c r="AU43" s="133">
        <f>IF(COUNTBLANK(AO50)=0,AO50,"")</f>
      </c>
      <c r="AV43" s="134">
        <f>IF(COUNTBLANK(AN52)=0,AN52,"")</f>
        <v>3</v>
      </c>
      <c r="AW43" s="131">
        <f>IF(COUNTBLANK(AM52)=0,AM52,"")</f>
        <v>6</v>
      </c>
      <c r="AX43" s="132">
        <f>IF(COUNTBLANK(AO53)=0,AO53,"")</f>
        <v>2</v>
      </c>
      <c r="AY43" s="130">
        <f>IF(COUNTBLANK(AN55)=0,AN55,"")</f>
        <v>2</v>
      </c>
      <c r="AZ43" s="131">
        <f>IF(COUNTBLANK(AM55)=0,AM55,"")</f>
        <v>6</v>
      </c>
      <c r="BA43" s="133">
        <f>IF(COUNTBLANK(AO56)=0,AO56,"")</f>
        <v>2</v>
      </c>
      <c r="BB43" s="215">
        <f>BD43+BE43</f>
        <v>9</v>
      </c>
      <c r="BC43" s="217"/>
      <c r="BD43" s="219">
        <f>COUNTIF(C45:BA45,"V")</f>
        <v>7</v>
      </c>
      <c r="BE43" s="221">
        <f>COUNTIF(C45:BA45,"P")</f>
        <v>2</v>
      </c>
      <c r="BF43" s="223">
        <f>BD43*2+BE43</f>
        <v>16</v>
      </c>
      <c r="BG43" s="135">
        <f>SUM(E43,H43,K43,N43,Q43,T43,W43,Z43,AC43,AF43,AI43,AL43,AO43,AR43,AU43,AX43,BA43)</f>
        <v>15</v>
      </c>
      <c r="BH43" s="225">
        <f>BG43-BG44</f>
        <v>6</v>
      </c>
      <c r="BI43" s="228">
        <f>BG43/BG44</f>
        <v>1.6666666666666667</v>
      </c>
      <c r="BJ43" s="136">
        <f>SUM(C43:C45,F43:F45,I43:I45,L43:L45,O43:O45,R43:R45,U43:U45,X43:X45,AA43:AA45,AD43:AD45,AG43:AG45,AJ43:AJ45,AM43:AM45,AP43:AP45,AS43:AS45,AV43:AV45,AY43:AY45)</f>
        <v>112</v>
      </c>
      <c r="BK43" s="225">
        <f>BJ43-BJ44</f>
        <v>13</v>
      </c>
      <c r="BL43" s="235">
        <f>BJ43/BJ44</f>
        <v>1.1313131313131313</v>
      </c>
      <c r="BM43" s="137"/>
      <c r="BN43" s="206">
        <f>RANK(BF43,$BF$7:$BF$57)</f>
        <v>7</v>
      </c>
    </row>
    <row r="44" spans="1:66" ht="17.25" customHeight="1">
      <c r="A44" s="210"/>
      <c r="B44" s="213"/>
      <c r="C44" s="168">
        <v>7</v>
      </c>
      <c r="D44" s="169">
        <v>6</v>
      </c>
      <c r="E44" s="170">
        <v>1</v>
      </c>
      <c r="F44" s="180"/>
      <c r="G44" s="169"/>
      <c r="H44" s="181"/>
      <c r="I44" s="168"/>
      <c r="J44" s="169"/>
      <c r="K44" s="170"/>
      <c r="L44" s="180"/>
      <c r="M44" s="169"/>
      <c r="N44" s="181"/>
      <c r="O44" s="168">
        <v>6</v>
      </c>
      <c r="P44" s="169">
        <v>3</v>
      </c>
      <c r="Q44" s="170">
        <v>0</v>
      </c>
      <c r="R44" s="180"/>
      <c r="S44" s="169"/>
      <c r="T44" s="181"/>
      <c r="U44" s="168">
        <v>3</v>
      </c>
      <c r="V44" s="169">
        <v>6</v>
      </c>
      <c r="W44" s="170">
        <v>1</v>
      </c>
      <c r="X44" s="180"/>
      <c r="Y44" s="169"/>
      <c r="Z44" s="181"/>
      <c r="AA44" s="168">
        <v>6</v>
      </c>
      <c r="AB44" s="169">
        <v>4</v>
      </c>
      <c r="AC44" s="170">
        <v>1</v>
      </c>
      <c r="AD44" s="180">
        <v>6</v>
      </c>
      <c r="AE44" s="169">
        <v>0</v>
      </c>
      <c r="AF44" s="181">
        <v>0</v>
      </c>
      <c r="AG44" s="168">
        <v>0</v>
      </c>
      <c r="AH44" s="169">
        <v>6</v>
      </c>
      <c r="AI44" s="170">
        <v>2</v>
      </c>
      <c r="AJ44" s="180"/>
      <c r="AK44" s="169"/>
      <c r="AL44" s="181"/>
      <c r="AM44" s="138"/>
      <c r="AN44" s="139"/>
      <c r="AO44" s="164"/>
      <c r="AP44" s="144">
        <f>IF(COUNTBLANK(AN47)=0,AN47,"")</f>
        <v>3</v>
      </c>
      <c r="AQ44" s="141">
        <f>IF(COUNTBLANK(AM47)=0,AM47,"")</f>
        <v>6</v>
      </c>
      <c r="AR44" s="142">
        <f>IF(COUNTBLANK(AO46)=0,AO46,"")</f>
        <v>2</v>
      </c>
      <c r="AS44" s="140">
        <f>IF(COUNTBLANK(AN50)=0,AN50,"")</f>
      </c>
      <c r="AT44" s="141">
        <f>IF(COUNTBLANK(AM50)=0,AM50,"")</f>
      </c>
      <c r="AU44" s="143">
        <f>IF(COUNTBLANK(AO49)=0,AO49,"")</f>
      </c>
      <c r="AV44" s="144">
        <f>IF(COUNTBLANK(AN53)=0,AN53,"")</f>
        <v>6</v>
      </c>
      <c r="AW44" s="141">
        <f>IF(COUNTBLANK(AM53)=0,AM53,"")</f>
        <v>3</v>
      </c>
      <c r="AX44" s="142">
        <f>IF(COUNTBLANK(AO52)=0,AO52,"")</f>
        <v>1</v>
      </c>
      <c r="AY44" s="140">
        <f>IF(COUNTBLANK(AN56)=0,AN56,"")</f>
        <v>6</v>
      </c>
      <c r="AZ44" s="141">
        <f>IF(COUNTBLANK(AM56)=0,AM56,"")</f>
        <v>3</v>
      </c>
      <c r="BA44" s="143">
        <f>IF(COUNTBLANK(AO55)=0,AO55,"")</f>
        <v>1</v>
      </c>
      <c r="BB44" s="215"/>
      <c r="BC44" s="217"/>
      <c r="BD44" s="219"/>
      <c r="BE44" s="221"/>
      <c r="BF44" s="223"/>
      <c r="BG44" s="145">
        <f>SUM(E44,H44,K44,N44,Q44,T44,W44,Z44,AC44,AF44,AI44,AL44,AO44,AR44,AU44,AX44,BA44)</f>
        <v>9</v>
      </c>
      <c r="BH44" s="226"/>
      <c r="BI44" s="229"/>
      <c r="BJ44" s="146">
        <f>SUM(D43:D45,G43:G45,J43:J45,M43:M45,P43:P45,S43:S45,V43:V45,Y43:Y45,AB43:AB45,AE43:AE45,AH43:AH45,AK43:AK45,AN43:AN45,AQ43:AQ45,AT43:AT45,AW43:AW45,AZ43:AZ45)</f>
        <v>99</v>
      </c>
      <c r="BK44" s="226"/>
      <c r="BL44" s="236"/>
      <c r="BM44" s="147"/>
      <c r="BN44" s="207"/>
    </row>
    <row r="45" spans="1:66" ht="17.25" customHeight="1" thickBot="1">
      <c r="A45" s="211"/>
      <c r="B45" s="214"/>
      <c r="C45" s="171">
        <v>6</v>
      </c>
      <c r="D45" s="172">
        <v>4</v>
      </c>
      <c r="E45" s="70" t="s">
        <v>92</v>
      </c>
      <c r="F45" s="182"/>
      <c r="G45" s="172"/>
      <c r="H45" s="70"/>
      <c r="I45" s="171"/>
      <c r="J45" s="172"/>
      <c r="K45" s="70"/>
      <c r="L45" s="182"/>
      <c r="M45" s="172"/>
      <c r="N45" s="70"/>
      <c r="O45" s="171"/>
      <c r="P45" s="172"/>
      <c r="Q45" s="70" t="s">
        <v>92</v>
      </c>
      <c r="R45" s="182"/>
      <c r="S45" s="172"/>
      <c r="T45" s="82"/>
      <c r="U45" s="171">
        <v>6</v>
      </c>
      <c r="V45" s="172">
        <v>4</v>
      </c>
      <c r="W45" s="70" t="s">
        <v>92</v>
      </c>
      <c r="X45" s="182"/>
      <c r="Y45" s="172"/>
      <c r="Z45" s="82"/>
      <c r="AA45" s="171">
        <v>6</v>
      </c>
      <c r="AB45" s="172">
        <v>4</v>
      </c>
      <c r="AC45" s="70" t="s">
        <v>92</v>
      </c>
      <c r="AD45" s="182"/>
      <c r="AE45" s="172"/>
      <c r="AF45" s="82" t="s">
        <v>92</v>
      </c>
      <c r="AG45" s="171">
        <v>1</v>
      </c>
      <c r="AH45" s="172">
        <v>6</v>
      </c>
      <c r="AI45" s="70" t="s">
        <v>99</v>
      </c>
      <c r="AJ45" s="182"/>
      <c r="AK45" s="172"/>
      <c r="AL45" s="70"/>
      <c r="AM45" s="148"/>
      <c r="AN45" s="149"/>
      <c r="AO45" s="173"/>
      <c r="AP45" s="154">
        <f>IF(COUNTBLANK(AN48)=0,AN48,"")</f>
      </c>
      <c r="AQ45" s="151">
        <f>IF(COUNTBLANK(AM48)=0,AM48,"")</f>
      </c>
      <c r="AR45" s="152" t="str">
        <f>IF(COUNTBLANK(AO48)=0,IF(AO48="V","P",IF(AO48="P","V","")),"")</f>
        <v>P</v>
      </c>
      <c r="AS45" s="150">
        <f>IF(COUNTBLANK(AN51)=0,AN51,"")</f>
      </c>
      <c r="AT45" s="151">
        <f>IF(COUNTBLANK(AM51)=0,AM51,"")</f>
      </c>
      <c r="AU45" s="153">
        <f>IF(COUNTBLANK(AO51)=0,IF(AO51="V","P",IF(AO51="P","V","")),"")</f>
      </c>
      <c r="AV45" s="154">
        <f>IF(COUNTBLANK(AN54)=0,AN54,"")</f>
        <v>6</v>
      </c>
      <c r="AW45" s="151">
        <f>IF(COUNTBLANK(AM54)=0,AM54,"")</f>
        <v>3</v>
      </c>
      <c r="AX45" s="152" t="str">
        <f>IF(COUNTBLANK(AO54)=0,IF(AO54="V","P",IF(AO54="P","V","")),"")</f>
        <v>V</v>
      </c>
      <c r="AY45" s="150">
        <f>IF(COUNTBLANK(AN57)=0,AN57,"")</f>
        <v>6</v>
      </c>
      <c r="AZ45" s="151">
        <f>IF(COUNTBLANK(AM57)=0,AM57,"")</f>
        <v>2</v>
      </c>
      <c r="BA45" s="153" t="str">
        <f>IF(COUNTBLANK(AO57)=0,IF(AO57="V","P",IF(AO57="P","V","")),"")</f>
        <v>V</v>
      </c>
      <c r="BB45" s="215"/>
      <c r="BC45" s="217"/>
      <c r="BD45" s="219"/>
      <c r="BE45" s="221"/>
      <c r="BF45" s="223"/>
      <c r="BG45" s="158"/>
      <c r="BH45" s="244"/>
      <c r="BI45" s="245"/>
      <c r="BJ45" s="159"/>
      <c r="BK45" s="244"/>
      <c r="BL45" s="246"/>
      <c r="BM45" s="160"/>
      <c r="BN45" s="208"/>
    </row>
    <row r="46" spans="1:66" ht="17.25" customHeight="1">
      <c r="A46" s="209" t="s">
        <v>60</v>
      </c>
      <c r="B46" s="212">
        <f>IF(COUNTBLANK(A46)=0,B43+1,"")</f>
        <v>14</v>
      </c>
      <c r="C46" s="168"/>
      <c r="D46" s="169"/>
      <c r="E46" s="170"/>
      <c r="F46" s="180">
        <v>4</v>
      </c>
      <c r="G46" s="169">
        <v>6</v>
      </c>
      <c r="H46" s="181">
        <v>2</v>
      </c>
      <c r="I46" s="168"/>
      <c r="J46" s="169"/>
      <c r="K46" s="170"/>
      <c r="L46" s="180">
        <v>6</v>
      </c>
      <c r="M46" s="169">
        <v>0</v>
      </c>
      <c r="N46" s="181">
        <v>2</v>
      </c>
      <c r="O46" s="168"/>
      <c r="P46" s="169"/>
      <c r="Q46" s="170"/>
      <c r="R46" s="180">
        <v>6</v>
      </c>
      <c r="S46" s="169">
        <v>1</v>
      </c>
      <c r="T46" s="181">
        <v>2</v>
      </c>
      <c r="U46" s="168">
        <v>6</v>
      </c>
      <c r="V46" s="169">
        <v>1</v>
      </c>
      <c r="W46" s="170">
        <v>2</v>
      </c>
      <c r="X46" s="180">
        <v>7</v>
      </c>
      <c r="Y46" s="169">
        <v>5</v>
      </c>
      <c r="Z46" s="181">
        <v>2</v>
      </c>
      <c r="AA46" s="168">
        <v>6</v>
      </c>
      <c r="AB46" s="169">
        <v>3</v>
      </c>
      <c r="AC46" s="170">
        <v>2</v>
      </c>
      <c r="AD46" s="180"/>
      <c r="AE46" s="169"/>
      <c r="AF46" s="181"/>
      <c r="AG46" s="168"/>
      <c r="AH46" s="169"/>
      <c r="AI46" s="170"/>
      <c r="AJ46" s="180"/>
      <c r="AK46" s="169"/>
      <c r="AL46" s="181"/>
      <c r="AM46" s="168">
        <v>6</v>
      </c>
      <c r="AN46" s="169">
        <v>3</v>
      </c>
      <c r="AO46" s="170">
        <v>2</v>
      </c>
      <c r="AP46" s="138"/>
      <c r="AQ46" s="139"/>
      <c r="AR46" s="164"/>
      <c r="AS46" s="130">
        <f>IF(COUNTBLANK(AQ49)=0,AQ49,"")</f>
        <v>6</v>
      </c>
      <c r="AT46" s="131">
        <f>IF(COUNTBLANK(AP49)=0,AP49,"")</f>
        <v>3</v>
      </c>
      <c r="AU46" s="133">
        <f>IF(COUNTBLANK(AR50)=0,AR50,"")</f>
        <v>2</v>
      </c>
      <c r="AV46" s="134">
        <f>IF(COUNTBLANK(AQ52)=0,AQ52,"")</f>
        <v>6</v>
      </c>
      <c r="AW46" s="131">
        <f>IF(COUNTBLANK(AP52)=0,AP52,"")</f>
        <v>7</v>
      </c>
      <c r="AX46" s="132">
        <f>IF(COUNTBLANK(AR53)=0,AR53,"")</f>
        <v>1</v>
      </c>
      <c r="AY46" s="130">
        <f>IF(COUNTBLANK(AQ55)=0,AQ55,"")</f>
        <v>3</v>
      </c>
      <c r="AZ46" s="131">
        <f>IF(COUNTBLANK(AP55)=0,AP55,"")</f>
        <v>6</v>
      </c>
      <c r="BA46" s="133">
        <f>IF(COUNTBLANK(AR56)=0,AR56,"")</f>
        <v>2</v>
      </c>
      <c r="BB46" s="238">
        <f>BD46+BE46</f>
        <v>10</v>
      </c>
      <c r="BC46" s="241"/>
      <c r="BD46" s="242">
        <f>COUNTIF(C48:BA48,"V")</f>
        <v>9</v>
      </c>
      <c r="BE46" s="231">
        <f>COUNTIF(C48:BA48,"P")</f>
        <v>1</v>
      </c>
      <c r="BF46" s="232">
        <f>BD46*2+BE46</f>
        <v>19</v>
      </c>
      <c r="BG46" s="165">
        <f>SUM(E46,H46,K46,N46,Q46,T46,W46,Z46,AC46,AF46,AI46,AL46,AO46,AR46,AU46,AX46,BA46)</f>
        <v>19</v>
      </c>
      <c r="BH46" s="233">
        <f>BG46-BG47</f>
        <v>15</v>
      </c>
      <c r="BI46" s="234">
        <f>BG46/BG47</f>
        <v>4.75</v>
      </c>
      <c r="BJ46" s="166">
        <f>SUM(C46:C48,F46:F48,I46:I48,L46:L48,O46:O48,R46:R48,U46:U48,X46:X48,AA46:AA48,AD46:AD48,AG46:AG48,AJ46:AJ48,AM46:AM48,AP46:AP48,AS46:AS48,AV46:AV48,AY46:AY48)</f>
        <v>134</v>
      </c>
      <c r="BK46" s="233">
        <f>BJ46-BJ47</f>
        <v>60</v>
      </c>
      <c r="BL46" s="243">
        <f>BJ46/BJ47</f>
        <v>1.8108108108108107</v>
      </c>
      <c r="BM46" s="167"/>
      <c r="BN46" s="206">
        <f>RANK(BF46,$BF$7:$BF$57)</f>
        <v>3</v>
      </c>
    </row>
    <row r="47" spans="1:66" ht="17.25" customHeight="1">
      <c r="A47" s="210"/>
      <c r="B47" s="213"/>
      <c r="C47" s="168"/>
      <c r="D47" s="169"/>
      <c r="E47" s="170"/>
      <c r="F47" s="180">
        <v>6</v>
      </c>
      <c r="G47" s="169">
        <v>0</v>
      </c>
      <c r="H47" s="181">
        <v>1</v>
      </c>
      <c r="I47" s="168"/>
      <c r="J47" s="169"/>
      <c r="K47" s="170"/>
      <c r="L47" s="180">
        <v>6</v>
      </c>
      <c r="M47" s="169">
        <v>3</v>
      </c>
      <c r="N47" s="181">
        <v>0</v>
      </c>
      <c r="O47" s="168"/>
      <c r="P47" s="169"/>
      <c r="Q47" s="170"/>
      <c r="R47" s="180">
        <v>6</v>
      </c>
      <c r="S47" s="169">
        <v>2</v>
      </c>
      <c r="T47" s="181">
        <v>0</v>
      </c>
      <c r="U47" s="168">
        <v>7</v>
      </c>
      <c r="V47" s="169">
        <v>5</v>
      </c>
      <c r="W47" s="67" t="s">
        <v>101</v>
      </c>
      <c r="X47" s="180">
        <v>6</v>
      </c>
      <c r="Y47" s="169">
        <v>3</v>
      </c>
      <c r="Z47" s="181">
        <v>0</v>
      </c>
      <c r="AA47" s="168">
        <v>6</v>
      </c>
      <c r="AB47" s="169">
        <v>3</v>
      </c>
      <c r="AC47" s="170">
        <v>0</v>
      </c>
      <c r="AD47" s="180"/>
      <c r="AE47" s="169"/>
      <c r="AF47" s="181"/>
      <c r="AG47" s="168"/>
      <c r="AH47" s="169"/>
      <c r="AI47" s="170"/>
      <c r="AJ47" s="180"/>
      <c r="AK47" s="169"/>
      <c r="AL47" s="181"/>
      <c r="AM47" s="168">
        <v>6</v>
      </c>
      <c r="AN47" s="169">
        <v>3</v>
      </c>
      <c r="AO47" s="170">
        <v>0</v>
      </c>
      <c r="AP47" s="138"/>
      <c r="AQ47" s="139"/>
      <c r="AR47" s="164"/>
      <c r="AS47" s="140">
        <f>IF(COUNTBLANK(AQ50)=0,AQ50,"")</f>
        <v>6</v>
      </c>
      <c r="AT47" s="141">
        <f>IF(COUNTBLANK(AP50)=0,AP50,"")</f>
        <v>2</v>
      </c>
      <c r="AU47" s="143">
        <f>IF(COUNTBLANK(AR49)=0,AR49,"")</f>
        <v>0</v>
      </c>
      <c r="AV47" s="144">
        <f>IF(COUNTBLANK(AQ53)=0,AQ53,"")</f>
        <v>6</v>
      </c>
      <c r="AW47" s="141">
        <f>IF(COUNTBLANK(AP53)=0,AP53,"")</f>
        <v>0</v>
      </c>
      <c r="AX47" s="142">
        <f>IF(COUNTBLANK(AR52)=0,AR52,"")</f>
        <v>2</v>
      </c>
      <c r="AY47" s="140">
        <f>IF(COUNTBLANK(AQ56)=0,AQ56,"")</f>
        <v>7</v>
      </c>
      <c r="AZ47" s="141">
        <f>IF(COUNTBLANK(AP56)=0,AP56,"")</f>
        <v>6</v>
      </c>
      <c r="BA47" s="143">
        <f>IF(COUNTBLANK(AR55)=0,AR55,"")</f>
        <v>1</v>
      </c>
      <c r="BB47" s="239"/>
      <c r="BC47" s="217"/>
      <c r="BD47" s="219"/>
      <c r="BE47" s="221"/>
      <c r="BF47" s="223"/>
      <c r="BG47" s="145">
        <f>SUM(E47,H47,K47,N47,Q47,T47,W47,Z47,AC47,AF47,AI47,AL47,AO47,AR47,AU47,AX47,BA47)</f>
        <v>4</v>
      </c>
      <c r="BH47" s="226"/>
      <c r="BI47" s="229"/>
      <c r="BJ47" s="146">
        <f>SUM(D46:D48,G46:G48,J46:J48,M46:M48,P46:P48,S46:S48,V46:V48,Y46:Y48,AB46:AB48,AE46:AE48,AH46:AH48,AK46:AK48,AN46:AN48,AQ46:AQ48,AT46:AT48,AW46:AW48,AZ46:AZ48)</f>
        <v>74</v>
      </c>
      <c r="BK47" s="226"/>
      <c r="BL47" s="236"/>
      <c r="BM47" s="147"/>
      <c r="BN47" s="207"/>
    </row>
    <row r="48" spans="1:66" ht="17.25" customHeight="1" thickBot="1">
      <c r="A48" s="211"/>
      <c r="B48" s="214"/>
      <c r="C48" s="183"/>
      <c r="D48" s="184"/>
      <c r="E48" s="80"/>
      <c r="F48" s="185">
        <v>6</v>
      </c>
      <c r="G48" s="184">
        <v>2</v>
      </c>
      <c r="H48" s="86" t="s">
        <v>92</v>
      </c>
      <c r="I48" s="183"/>
      <c r="J48" s="184"/>
      <c r="K48" s="80"/>
      <c r="L48" s="185"/>
      <c r="M48" s="184"/>
      <c r="N48" s="86" t="s">
        <v>92</v>
      </c>
      <c r="O48" s="183"/>
      <c r="P48" s="184"/>
      <c r="Q48" s="80"/>
      <c r="R48" s="185"/>
      <c r="S48" s="184"/>
      <c r="T48" s="86" t="s">
        <v>92</v>
      </c>
      <c r="U48" s="183"/>
      <c r="V48" s="184"/>
      <c r="W48" s="80" t="s">
        <v>92</v>
      </c>
      <c r="X48" s="185"/>
      <c r="Y48" s="184"/>
      <c r="Z48" s="86" t="s">
        <v>92</v>
      </c>
      <c r="AA48" s="183"/>
      <c r="AB48" s="184"/>
      <c r="AC48" s="80" t="s">
        <v>92</v>
      </c>
      <c r="AD48" s="185"/>
      <c r="AE48" s="184"/>
      <c r="AF48" s="86"/>
      <c r="AG48" s="183"/>
      <c r="AH48" s="184"/>
      <c r="AI48" s="80"/>
      <c r="AJ48" s="185"/>
      <c r="AK48" s="184"/>
      <c r="AL48" s="86"/>
      <c r="AM48" s="183"/>
      <c r="AN48" s="184"/>
      <c r="AO48" s="80" t="s">
        <v>92</v>
      </c>
      <c r="AP48" s="148"/>
      <c r="AQ48" s="149"/>
      <c r="AR48" s="173"/>
      <c r="AS48" s="150">
        <f>IF(COUNTBLANK(AQ51)=0,AQ51,"")</f>
      </c>
      <c r="AT48" s="151">
        <f>IF(COUNTBLANK(AP51)=0,AP51,"")</f>
      </c>
      <c r="AU48" s="153" t="str">
        <f>IF(COUNTBLANK(AR51)=0,IF(AR51="V","P",IF(AR51="P","V","")),"")</f>
        <v>V</v>
      </c>
      <c r="AV48" s="154">
        <f>IF(COUNTBLANK(AQ54)=0,AQ54,"")</f>
        <v>4</v>
      </c>
      <c r="AW48" s="151">
        <f>IF(COUNTBLANK(AP54)=0,AP54,"")</f>
        <v>6</v>
      </c>
      <c r="AX48" s="152" t="str">
        <f>IF(COUNTBLANK(AR54)=0,IF(AR54="V","P",IF(AR54="P","V","")),"")</f>
        <v>P</v>
      </c>
      <c r="AY48" s="150">
        <f>IF(COUNTBLANK(AQ57)=0,AQ57,"")</f>
        <v>6</v>
      </c>
      <c r="AZ48" s="151">
        <f>IF(COUNTBLANK(AP57)=0,AP57,"")</f>
        <v>4</v>
      </c>
      <c r="BA48" s="153" t="str">
        <f>IF(COUNTBLANK(AR57)=0,IF(AR57="V","P",IF(AR57="P","V","")),"")</f>
        <v>V</v>
      </c>
      <c r="BB48" s="240"/>
      <c r="BC48" s="218"/>
      <c r="BD48" s="220"/>
      <c r="BE48" s="222"/>
      <c r="BF48" s="224"/>
      <c r="BG48" s="174"/>
      <c r="BH48" s="227"/>
      <c r="BI48" s="230"/>
      <c r="BJ48" s="175"/>
      <c r="BK48" s="227"/>
      <c r="BL48" s="237"/>
      <c r="BM48" s="176"/>
      <c r="BN48" s="208"/>
    </row>
    <row r="49" spans="1:66" ht="17.25" customHeight="1">
      <c r="A49" s="209" t="s">
        <v>73</v>
      </c>
      <c r="B49" s="212">
        <f>IF(COUNTBLANK(A49)=0,B46+1,"")</f>
        <v>15</v>
      </c>
      <c r="C49" s="58">
        <v>1</v>
      </c>
      <c r="D49" s="162">
        <v>6</v>
      </c>
      <c r="E49" s="163">
        <v>0</v>
      </c>
      <c r="F49" s="177">
        <v>0</v>
      </c>
      <c r="G49" s="162">
        <v>6</v>
      </c>
      <c r="H49" s="178">
        <v>1</v>
      </c>
      <c r="I49" s="161"/>
      <c r="J49" s="162"/>
      <c r="K49" s="163"/>
      <c r="L49" s="177"/>
      <c r="M49" s="162"/>
      <c r="N49" s="178"/>
      <c r="O49" s="161">
        <v>2</v>
      </c>
      <c r="P49" s="162">
        <v>6</v>
      </c>
      <c r="Q49" s="163">
        <v>0</v>
      </c>
      <c r="R49" s="177">
        <v>2</v>
      </c>
      <c r="S49" s="162">
        <v>6</v>
      </c>
      <c r="T49" s="178">
        <v>0</v>
      </c>
      <c r="U49" s="161"/>
      <c r="V49" s="162"/>
      <c r="W49" s="163"/>
      <c r="X49" s="177"/>
      <c r="Y49" s="162"/>
      <c r="Z49" s="178"/>
      <c r="AA49" s="161">
        <v>6</v>
      </c>
      <c r="AB49" s="162">
        <v>7</v>
      </c>
      <c r="AC49" s="163">
        <v>0</v>
      </c>
      <c r="AD49" s="177"/>
      <c r="AE49" s="162"/>
      <c r="AF49" s="178"/>
      <c r="AG49" s="161">
        <v>0</v>
      </c>
      <c r="AH49" s="162">
        <v>6</v>
      </c>
      <c r="AI49" s="163">
        <v>0</v>
      </c>
      <c r="AJ49" s="177"/>
      <c r="AK49" s="162"/>
      <c r="AL49" s="178"/>
      <c r="AM49" s="161"/>
      <c r="AN49" s="162"/>
      <c r="AO49" s="163"/>
      <c r="AP49" s="177">
        <v>3</v>
      </c>
      <c r="AQ49" s="162">
        <v>6</v>
      </c>
      <c r="AR49" s="178">
        <v>0</v>
      </c>
      <c r="AS49" s="128"/>
      <c r="AT49" s="129"/>
      <c r="AU49" s="179"/>
      <c r="AV49" s="134">
        <f>IF(COUNTBLANK(AT52)=0,AT52,"")</f>
        <v>0</v>
      </c>
      <c r="AW49" s="131">
        <f>IF(COUNTBLANK(AS52)=0,AS52,"")</f>
        <v>6</v>
      </c>
      <c r="AX49" s="132">
        <f>IF(COUNTBLANK(AU53)=0,AU53,"")</f>
        <v>0</v>
      </c>
      <c r="AY49" s="130">
        <f>IF(COUNTBLANK(AT55)=0,AT55,"")</f>
        <v>1</v>
      </c>
      <c r="AZ49" s="131">
        <f>IF(COUNTBLANK(AS55)=0,AS55,"")</f>
        <v>6</v>
      </c>
      <c r="BA49" s="133">
        <f>IF(COUNTBLANK(AU56)=0,AU56,"")</f>
        <v>0</v>
      </c>
      <c r="BB49" s="215">
        <f>BD49+BE49</f>
        <v>9</v>
      </c>
      <c r="BC49" s="217"/>
      <c r="BD49" s="219">
        <f>COUNTIF(C51:BA51,"V")</f>
        <v>0</v>
      </c>
      <c r="BE49" s="221">
        <f>COUNTIF(C51:BA51,"P")</f>
        <v>9</v>
      </c>
      <c r="BF49" s="223">
        <f>BD49*2+BE49</f>
        <v>9</v>
      </c>
      <c r="BG49" s="135">
        <f>SUM(E49,H49,K49,N49,Q49,T49,W49,Z49,AC49,AF49,AI49,AL49,AO49,AR49,AU49,AX49,BA49)</f>
        <v>1</v>
      </c>
      <c r="BH49" s="225">
        <f>BG49-BG50</f>
        <v>-17</v>
      </c>
      <c r="BI49" s="228">
        <f>BG49/BG50</f>
        <v>0.05555555555555555</v>
      </c>
      <c r="BJ49" s="136">
        <f>SUM(C49:C51,F49:F51,I49:I51,L49:L51,O49:O51,R49:R51,U49:U51,X49:X51,AA49:AA51,AD49:AD51,AG49:AG51,AJ49:AJ51,AM49:AM51,AP49:AP51,AS49:AS51,AV49:AV51,AY49:AY51)</f>
        <v>36</v>
      </c>
      <c r="BK49" s="225">
        <f>BJ49-BJ50</f>
        <v>-78</v>
      </c>
      <c r="BL49" s="235">
        <f>BJ49/BJ50</f>
        <v>0.3157894736842105</v>
      </c>
      <c r="BM49" s="137"/>
      <c r="BN49" s="206">
        <f>RANK(BF49,$BF$7:$BF$57)</f>
        <v>15</v>
      </c>
    </row>
    <row r="50" spans="1:66" ht="17.25" customHeight="1">
      <c r="A50" s="210"/>
      <c r="B50" s="213"/>
      <c r="C50" s="168">
        <v>2</v>
      </c>
      <c r="D50" s="169">
        <v>6</v>
      </c>
      <c r="E50" s="170">
        <v>2</v>
      </c>
      <c r="F50" s="180">
        <v>6</v>
      </c>
      <c r="G50" s="169">
        <v>4</v>
      </c>
      <c r="H50" s="181">
        <v>2</v>
      </c>
      <c r="I50" s="168"/>
      <c r="J50" s="169"/>
      <c r="K50" s="170"/>
      <c r="L50" s="78"/>
      <c r="M50" s="169"/>
      <c r="N50" s="181"/>
      <c r="O50" s="168">
        <v>1</v>
      </c>
      <c r="P50" s="169">
        <v>6</v>
      </c>
      <c r="Q50" s="170">
        <v>2</v>
      </c>
      <c r="R50" s="180">
        <v>0</v>
      </c>
      <c r="S50" s="169">
        <v>6</v>
      </c>
      <c r="T50" s="181">
        <v>2</v>
      </c>
      <c r="U50" s="168"/>
      <c r="V50" s="169"/>
      <c r="W50" s="170"/>
      <c r="X50" s="180"/>
      <c r="Y50" s="169"/>
      <c r="Z50" s="181"/>
      <c r="AA50" s="168">
        <v>2</v>
      </c>
      <c r="AB50" s="169">
        <v>6</v>
      </c>
      <c r="AC50" s="170">
        <v>2</v>
      </c>
      <c r="AD50" s="180"/>
      <c r="AE50" s="169"/>
      <c r="AF50" s="181"/>
      <c r="AG50" s="168">
        <v>2</v>
      </c>
      <c r="AH50" s="169">
        <v>6</v>
      </c>
      <c r="AI50" s="170">
        <v>2</v>
      </c>
      <c r="AJ50" s="180"/>
      <c r="AK50" s="169"/>
      <c r="AL50" s="181"/>
      <c r="AM50" s="168"/>
      <c r="AN50" s="169"/>
      <c r="AO50" s="170"/>
      <c r="AP50" s="180">
        <v>2</v>
      </c>
      <c r="AQ50" s="169">
        <v>6</v>
      </c>
      <c r="AR50" s="181">
        <v>2</v>
      </c>
      <c r="AS50" s="138"/>
      <c r="AT50" s="139"/>
      <c r="AU50" s="164"/>
      <c r="AV50" s="144">
        <f>IF(COUNTBLANK(AT53)=0,AT53,"")</f>
        <v>5</v>
      </c>
      <c r="AW50" s="141">
        <f>IF(COUNTBLANK(AS53)=0,AS53,"")</f>
        <v>7</v>
      </c>
      <c r="AX50" s="142">
        <f>IF(COUNTBLANK(AU52)=0,AU52,"")</f>
        <v>2</v>
      </c>
      <c r="AY50" s="140">
        <f>IF(COUNTBLANK(AT56)=0,AT56,"")</f>
        <v>0</v>
      </c>
      <c r="AZ50" s="141">
        <f>IF(COUNTBLANK(AS56)=0,AS56,"")</f>
        <v>6</v>
      </c>
      <c r="BA50" s="143">
        <f>IF(COUNTBLANK(AU55)=0,AU55,"")</f>
        <v>2</v>
      </c>
      <c r="BB50" s="215"/>
      <c r="BC50" s="217"/>
      <c r="BD50" s="219"/>
      <c r="BE50" s="221"/>
      <c r="BF50" s="223"/>
      <c r="BG50" s="145">
        <f>SUM(E50,H50,K50,N50,Q50,T50,W50,Z50,AC50,AF50,AI50,AL50,AO50,AR50,AU50,AX50,BA50)</f>
        <v>18</v>
      </c>
      <c r="BH50" s="226"/>
      <c r="BI50" s="229"/>
      <c r="BJ50" s="146">
        <f>SUM(D49:D51,G49:G51,J49:J51,M49:M51,P49:P51,S49:S51,V49:V51,Y49:Y51,AB49:AB51,AE49:AE51,AH49:AH51,AK49:AK51,AN49:AN51,AQ49:AQ51,AT49:AT51,AW49:AW51,AZ49:AZ51)</f>
        <v>114</v>
      </c>
      <c r="BK50" s="226"/>
      <c r="BL50" s="236"/>
      <c r="BM50" s="147"/>
      <c r="BN50" s="207"/>
    </row>
    <row r="51" spans="1:66" ht="17.25" customHeight="1" thickBot="1">
      <c r="A51" s="211"/>
      <c r="B51" s="214"/>
      <c r="C51" s="171"/>
      <c r="D51" s="172"/>
      <c r="E51" s="70" t="s">
        <v>99</v>
      </c>
      <c r="F51" s="182">
        <v>1</v>
      </c>
      <c r="G51" s="172">
        <v>6</v>
      </c>
      <c r="H51" s="82" t="s">
        <v>99</v>
      </c>
      <c r="I51" s="171"/>
      <c r="J51" s="172"/>
      <c r="K51" s="70"/>
      <c r="L51" s="182"/>
      <c r="M51" s="172"/>
      <c r="N51" s="82"/>
      <c r="O51" s="171"/>
      <c r="P51" s="172"/>
      <c r="Q51" s="70" t="s">
        <v>99</v>
      </c>
      <c r="R51" s="182"/>
      <c r="S51" s="172"/>
      <c r="T51" s="70" t="s">
        <v>99</v>
      </c>
      <c r="U51" s="171"/>
      <c r="V51" s="172"/>
      <c r="W51" s="70"/>
      <c r="X51" s="182"/>
      <c r="Y51" s="172"/>
      <c r="Z51" s="82"/>
      <c r="AA51" s="171"/>
      <c r="AB51" s="172"/>
      <c r="AC51" s="70" t="s">
        <v>99</v>
      </c>
      <c r="AD51" s="182"/>
      <c r="AE51" s="172"/>
      <c r="AF51" s="82"/>
      <c r="AG51" s="171"/>
      <c r="AH51" s="172"/>
      <c r="AI51" s="70" t="s">
        <v>99</v>
      </c>
      <c r="AJ51" s="182"/>
      <c r="AK51" s="172"/>
      <c r="AL51" s="82"/>
      <c r="AM51" s="171"/>
      <c r="AN51" s="172"/>
      <c r="AO51" s="70"/>
      <c r="AP51" s="182"/>
      <c r="AQ51" s="172"/>
      <c r="AR51" s="82" t="s">
        <v>99</v>
      </c>
      <c r="AS51" s="148"/>
      <c r="AT51" s="149"/>
      <c r="AU51" s="173"/>
      <c r="AV51" s="154">
        <f>IF(COUNTBLANK(AT54)=0,AT54,"")</f>
      </c>
      <c r="AW51" s="151">
        <f>IF(COUNTBLANK(AS54)=0,AS54,"")</f>
      </c>
      <c r="AX51" s="152" t="str">
        <f>IF(COUNTBLANK(AU54)=0,IF(AU54="V","P",IF(AU54="P","V","")),"")</f>
        <v>P</v>
      </c>
      <c r="AY51" s="150">
        <f>IF(COUNTBLANK(AT57)=0,AT57,"")</f>
      </c>
      <c r="AZ51" s="151">
        <f>IF(COUNTBLANK(AS57)=0,AS57,"")</f>
      </c>
      <c r="BA51" s="153" t="str">
        <f>IF(COUNTBLANK(AU57)=0,IF(AU57="V","P",IF(AU57="P","V","")),"")</f>
        <v>P</v>
      </c>
      <c r="BB51" s="215"/>
      <c r="BC51" s="217"/>
      <c r="BD51" s="219"/>
      <c r="BE51" s="221"/>
      <c r="BF51" s="223"/>
      <c r="BG51" s="158"/>
      <c r="BH51" s="244"/>
      <c r="BI51" s="245"/>
      <c r="BJ51" s="159"/>
      <c r="BK51" s="244"/>
      <c r="BL51" s="246"/>
      <c r="BM51" s="160"/>
      <c r="BN51" s="208"/>
    </row>
    <row r="52" spans="1:66" ht="17.25" customHeight="1">
      <c r="A52" s="209" t="s">
        <v>64</v>
      </c>
      <c r="B52" s="212">
        <f>IF(COUNTBLANK(A52)=0,B49+1,"")</f>
        <v>16</v>
      </c>
      <c r="C52" s="168">
        <v>7</v>
      </c>
      <c r="D52" s="169">
        <v>5</v>
      </c>
      <c r="E52" s="170">
        <v>2</v>
      </c>
      <c r="F52" s="180">
        <v>6</v>
      </c>
      <c r="G52" s="169">
        <v>2</v>
      </c>
      <c r="H52" s="181">
        <v>2</v>
      </c>
      <c r="I52" s="168"/>
      <c r="J52" s="169"/>
      <c r="K52" s="170"/>
      <c r="L52" s="180">
        <v>6</v>
      </c>
      <c r="M52" s="169">
        <v>3</v>
      </c>
      <c r="N52" s="181">
        <v>2</v>
      </c>
      <c r="O52" s="168"/>
      <c r="P52" s="169"/>
      <c r="Q52" s="170"/>
      <c r="R52" s="180"/>
      <c r="S52" s="169"/>
      <c r="T52" s="181"/>
      <c r="U52" s="168"/>
      <c r="V52" s="169"/>
      <c r="W52" s="170"/>
      <c r="X52" s="180">
        <v>6</v>
      </c>
      <c r="Y52" s="169">
        <v>1</v>
      </c>
      <c r="Z52" s="181">
        <v>2</v>
      </c>
      <c r="AA52" s="168">
        <v>6</v>
      </c>
      <c r="AB52" s="169">
        <v>1</v>
      </c>
      <c r="AC52" s="170">
        <v>2</v>
      </c>
      <c r="AD52" s="180">
        <v>6</v>
      </c>
      <c r="AE52" s="169">
        <v>0</v>
      </c>
      <c r="AF52" s="181">
        <v>2</v>
      </c>
      <c r="AG52" s="168">
        <v>4</v>
      </c>
      <c r="AH52" s="169">
        <v>6</v>
      </c>
      <c r="AI52" s="170">
        <v>1</v>
      </c>
      <c r="AJ52" s="180"/>
      <c r="AK52" s="169"/>
      <c r="AL52" s="181"/>
      <c r="AM52" s="168">
        <v>6</v>
      </c>
      <c r="AN52" s="169">
        <v>3</v>
      </c>
      <c r="AO52" s="170">
        <v>1</v>
      </c>
      <c r="AP52" s="180">
        <v>7</v>
      </c>
      <c r="AQ52" s="169">
        <v>6</v>
      </c>
      <c r="AR52" s="181">
        <v>2</v>
      </c>
      <c r="AS52" s="168">
        <v>6</v>
      </c>
      <c r="AT52" s="169">
        <v>0</v>
      </c>
      <c r="AU52" s="170">
        <v>2</v>
      </c>
      <c r="AV52" s="138"/>
      <c r="AW52" s="139"/>
      <c r="AX52" s="164"/>
      <c r="AY52" s="130">
        <f>IF(COUNTBLANK(AW55)=0,AW55,"")</f>
        <v>4</v>
      </c>
      <c r="AZ52" s="131">
        <f>IF(COUNTBLANK(AV55)=0,AV55,"")</f>
        <v>6</v>
      </c>
      <c r="BA52" s="133">
        <f>IF(COUNTBLANK(AX56)=0,AX56,"")</f>
        <v>0</v>
      </c>
      <c r="BB52" s="238">
        <f>BD52+BE52</f>
        <v>11</v>
      </c>
      <c r="BC52" s="241"/>
      <c r="BD52" s="242">
        <f>COUNTIF(C54:BA54,"V")</f>
        <v>8</v>
      </c>
      <c r="BE52" s="231">
        <f>COUNTIF(C54:BA54,"P")</f>
        <v>3</v>
      </c>
      <c r="BF52" s="232">
        <f>BD52*2+BE52</f>
        <v>19</v>
      </c>
      <c r="BG52" s="165">
        <f>SUM(E52,H52,K52,N52,Q52,T52,W52,Z52,AC52,AF52,AI52,AL52,AO52,AR52,AU52,AX52,BA52)</f>
        <v>18</v>
      </c>
      <c r="BH52" s="233">
        <f>BG52-BG53</f>
        <v>11</v>
      </c>
      <c r="BI52" s="234">
        <f>BG52/BG53</f>
        <v>2.5714285714285716</v>
      </c>
      <c r="BJ52" s="166">
        <f>SUM(C52:C54,F52:F54,I52:I54,L52:L54,O52:O54,R52:R54,U52:U54,X52:X54,AA52:AA54,AD52:AD54,AG52:AG54,AJ52:AJ54,AM52:AM54,AP52:AP54,AS52:AS54,AV52:AV54,AY52:AY54)</f>
        <v>131</v>
      </c>
      <c r="BK52" s="233">
        <f>BJ52-BJ53</f>
        <v>32</v>
      </c>
      <c r="BL52" s="243">
        <f>BJ52/BJ53</f>
        <v>1.3232323232323233</v>
      </c>
      <c r="BM52" s="167"/>
      <c r="BN52" s="206">
        <f>RANK(BF52,$BF$7:$BF$57)</f>
        <v>3</v>
      </c>
    </row>
    <row r="53" spans="1:66" ht="17.25" customHeight="1">
      <c r="A53" s="210"/>
      <c r="B53" s="213"/>
      <c r="C53" s="168">
        <v>7</v>
      </c>
      <c r="D53" s="169">
        <v>6</v>
      </c>
      <c r="E53" s="170">
        <v>0</v>
      </c>
      <c r="F53" s="180">
        <v>6</v>
      </c>
      <c r="G53" s="169">
        <v>4</v>
      </c>
      <c r="H53" s="181">
        <v>0</v>
      </c>
      <c r="I53" s="168"/>
      <c r="J53" s="169"/>
      <c r="K53" s="170"/>
      <c r="L53" s="180">
        <v>6</v>
      </c>
      <c r="M53" s="169">
        <v>2</v>
      </c>
      <c r="N53" s="181">
        <v>0</v>
      </c>
      <c r="O53" s="168"/>
      <c r="P53" s="169"/>
      <c r="Q53" s="170"/>
      <c r="R53" s="180"/>
      <c r="S53" s="169"/>
      <c r="T53" s="181"/>
      <c r="U53" s="168"/>
      <c r="V53" s="169"/>
      <c r="W53" s="170"/>
      <c r="X53" s="180">
        <v>6</v>
      </c>
      <c r="Y53" s="169">
        <v>3</v>
      </c>
      <c r="Z53" s="181">
        <v>0</v>
      </c>
      <c r="AA53" s="168">
        <v>6</v>
      </c>
      <c r="AB53" s="169">
        <v>3</v>
      </c>
      <c r="AC53" s="170">
        <v>0</v>
      </c>
      <c r="AD53" s="180">
        <v>6</v>
      </c>
      <c r="AE53" s="169">
        <v>4</v>
      </c>
      <c r="AF53" s="181">
        <v>0</v>
      </c>
      <c r="AG53" s="168">
        <v>7</v>
      </c>
      <c r="AH53" s="169">
        <v>5</v>
      </c>
      <c r="AI53" s="170">
        <v>2</v>
      </c>
      <c r="AJ53" s="180"/>
      <c r="AK53" s="169"/>
      <c r="AL53" s="181"/>
      <c r="AM53" s="168">
        <v>3</v>
      </c>
      <c r="AN53" s="169">
        <v>6</v>
      </c>
      <c r="AO53" s="170">
        <v>2</v>
      </c>
      <c r="AP53" s="180">
        <v>0</v>
      </c>
      <c r="AQ53" s="169">
        <v>6</v>
      </c>
      <c r="AR53" s="181">
        <v>1</v>
      </c>
      <c r="AS53" s="168">
        <v>7</v>
      </c>
      <c r="AT53" s="169">
        <v>5</v>
      </c>
      <c r="AU53" s="170">
        <v>0</v>
      </c>
      <c r="AV53" s="138"/>
      <c r="AW53" s="139"/>
      <c r="AX53" s="164"/>
      <c r="AY53" s="140">
        <f>IF(COUNTBLANK(AW56)=0,AW56,"")</f>
        <v>2</v>
      </c>
      <c r="AZ53" s="141">
        <f>IF(COUNTBLANK(AV56)=0,AV56,"")</f>
        <v>6</v>
      </c>
      <c r="BA53" s="143">
        <f>IF(COUNTBLANK(AX55)=0,AX55,"")</f>
        <v>2</v>
      </c>
      <c r="BB53" s="239"/>
      <c r="BC53" s="217"/>
      <c r="BD53" s="219"/>
      <c r="BE53" s="221"/>
      <c r="BF53" s="223"/>
      <c r="BG53" s="145">
        <f>SUM(E53,H53,K53,N53,Q53,T53,W53,Z53,AC53,AF53,AI53,AL53,AO53,AR53,AU53,AX53,BA53)</f>
        <v>7</v>
      </c>
      <c r="BH53" s="226"/>
      <c r="BI53" s="229"/>
      <c r="BJ53" s="146">
        <f>SUM(D52:D54,G52:G54,J52:J54,M52:M54,P52:P54,S52:S54,V52:V54,Y52:Y54,AB52:AB54,AE52:AE54,AH52:AH54,AK52:AK54,AN52:AN54,AQ52:AQ54,AT52:AT54,AW52:AW54,AZ52:AZ54)</f>
        <v>99</v>
      </c>
      <c r="BK53" s="226"/>
      <c r="BL53" s="236"/>
      <c r="BM53" s="147"/>
      <c r="BN53" s="207"/>
    </row>
    <row r="54" spans="1:66" ht="17.25" customHeight="1" thickBot="1">
      <c r="A54" s="211"/>
      <c r="B54" s="214"/>
      <c r="C54" s="183"/>
      <c r="D54" s="184"/>
      <c r="E54" s="80" t="s">
        <v>92</v>
      </c>
      <c r="F54" s="185"/>
      <c r="G54" s="184"/>
      <c r="H54" s="86" t="s">
        <v>92</v>
      </c>
      <c r="I54" s="183"/>
      <c r="J54" s="184"/>
      <c r="K54" s="80"/>
      <c r="L54" s="185"/>
      <c r="M54" s="184"/>
      <c r="N54" s="80" t="s">
        <v>92</v>
      </c>
      <c r="O54" s="183"/>
      <c r="P54" s="184"/>
      <c r="Q54" s="80"/>
      <c r="R54" s="185"/>
      <c r="S54" s="184"/>
      <c r="T54" s="86"/>
      <c r="U54" s="183"/>
      <c r="V54" s="184"/>
      <c r="W54" s="80"/>
      <c r="X54" s="185"/>
      <c r="Y54" s="184"/>
      <c r="Z54" s="86" t="s">
        <v>92</v>
      </c>
      <c r="AA54" s="183"/>
      <c r="AB54" s="184"/>
      <c r="AC54" s="80" t="s">
        <v>92</v>
      </c>
      <c r="AD54" s="185"/>
      <c r="AE54" s="184"/>
      <c r="AF54" s="86" t="s">
        <v>92</v>
      </c>
      <c r="AG54" s="183">
        <v>2</v>
      </c>
      <c r="AH54" s="184">
        <v>6</v>
      </c>
      <c r="AI54" s="80" t="s">
        <v>99</v>
      </c>
      <c r="AJ54" s="185"/>
      <c r="AK54" s="184"/>
      <c r="AL54" s="80"/>
      <c r="AM54" s="183">
        <v>3</v>
      </c>
      <c r="AN54" s="184">
        <v>6</v>
      </c>
      <c r="AO54" s="80" t="s">
        <v>99</v>
      </c>
      <c r="AP54" s="185">
        <v>6</v>
      </c>
      <c r="AQ54" s="184">
        <v>4</v>
      </c>
      <c r="AR54" s="86" t="s">
        <v>92</v>
      </c>
      <c r="AS54" s="183"/>
      <c r="AT54" s="184"/>
      <c r="AU54" s="80" t="s">
        <v>92</v>
      </c>
      <c r="AV54" s="148"/>
      <c r="AW54" s="149"/>
      <c r="AX54" s="173"/>
      <c r="AY54" s="150">
        <f>IF(COUNTBLANK(AW57)=0,AW57,"")</f>
      </c>
      <c r="AZ54" s="151">
        <f>IF(COUNTBLANK(AV57)=0,AV57,"")</f>
      </c>
      <c r="BA54" s="153" t="str">
        <f>IF(COUNTBLANK(AX57)=0,IF(AX57="V","P",IF(AX57="P","V","")),"")</f>
        <v>P</v>
      </c>
      <c r="BB54" s="240"/>
      <c r="BC54" s="218"/>
      <c r="BD54" s="220"/>
      <c r="BE54" s="222"/>
      <c r="BF54" s="224"/>
      <c r="BG54" s="174"/>
      <c r="BH54" s="227"/>
      <c r="BI54" s="230"/>
      <c r="BJ54" s="175"/>
      <c r="BK54" s="227"/>
      <c r="BL54" s="237"/>
      <c r="BM54" s="176"/>
      <c r="BN54" s="208"/>
    </row>
    <row r="55" spans="1:66" ht="17.25" customHeight="1">
      <c r="A55" s="209" t="s">
        <v>68</v>
      </c>
      <c r="B55" s="212">
        <f>IF(COUNTBLANK(A55)=0,B52+1,"")</f>
        <v>17</v>
      </c>
      <c r="C55" s="161">
        <v>3</v>
      </c>
      <c r="D55" s="162">
        <v>6</v>
      </c>
      <c r="E55" s="163">
        <v>1</v>
      </c>
      <c r="F55" s="177">
        <v>6</v>
      </c>
      <c r="G55" s="162">
        <v>3</v>
      </c>
      <c r="H55" s="178">
        <v>2</v>
      </c>
      <c r="I55" s="161"/>
      <c r="J55" s="162"/>
      <c r="K55" s="163"/>
      <c r="L55" s="177">
        <v>6</v>
      </c>
      <c r="M55" s="162">
        <v>3</v>
      </c>
      <c r="N55" s="178">
        <v>2</v>
      </c>
      <c r="O55" s="161">
        <v>3</v>
      </c>
      <c r="P55" s="162">
        <v>6</v>
      </c>
      <c r="Q55" s="163">
        <v>1</v>
      </c>
      <c r="R55" s="177"/>
      <c r="S55" s="162"/>
      <c r="T55" s="178"/>
      <c r="U55" s="161">
        <v>6</v>
      </c>
      <c r="V55" s="162">
        <v>7</v>
      </c>
      <c r="W55" s="163">
        <v>2</v>
      </c>
      <c r="X55" s="177">
        <v>6</v>
      </c>
      <c r="Y55" s="162">
        <v>1</v>
      </c>
      <c r="Z55" s="178">
        <v>2</v>
      </c>
      <c r="AA55" s="161">
        <v>6</v>
      </c>
      <c r="AB55" s="162">
        <v>4</v>
      </c>
      <c r="AC55" s="163">
        <v>2</v>
      </c>
      <c r="AD55" s="177"/>
      <c r="AE55" s="162"/>
      <c r="AF55" s="178"/>
      <c r="AG55" s="161">
        <v>1</v>
      </c>
      <c r="AH55" s="162">
        <v>6</v>
      </c>
      <c r="AI55" s="163">
        <v>0</v>
      </c>
      <c r="AJ55" s="177"/>
      <c r="AK55" s="162"/>
      <c r="AL55" s="178"/>
      <c r="AM55" s="161">
        <v>6</v>
      </c>
      <c r="AN55" s="162">
        <v>2</v>
      </c>
      <c r="AO55" s="163">
        <v>1</v>
      </c>
      <c r="AP55" s="177">
        <v>6</v>
      </c>
      <c r="AQ55" s="162">
        <v>3</v>
      </c>
      <c r="AR55" s="178">
        <v>1</v>
      </c>
      <c r="AS55" s="161">
        <v>6</v>
      </c>
      <c r="AT55" s="162">
        <v>1</v>
      </c>
      <c r="AU55" s="163">
        <v>2</v>
      </c>
      <c r="AV55" s="177">
        <v>6</v>
      </c>
      <c r="AW55" s="162">
        <v>4</v>
      </c>
      <c r="AX55" s="178">
        <v>2</v>
      </c>
      <c r="AY55" s="128"/>
      <c r="AZ55" s="129"/>
      <c r="BA55" s="179"/>
      <c r="BB55" s="215">
        <f>BD55+BE55</f>
        <v>12</v>
      </c>
      <c r="BC55" s="217"/>
      <c r="BD55" s="219">
        <f>COUNTIF(C57:BA57,"V")</f>
        <v>7</v>
      </c>
      <c r="BE55" s="221">
        <f>COUNTIF(C57:BA57,"P")</f>
        <v>5</v>
      </c>
      <c r="BF55" s="223">
        <f>BD55*2+BE55</f>
        <v>19</v>
      </c>
      <c r="BG55" s="135">
        <f>SUM(E55,H55,K55,N55,Q55,T55,W55,Z55,AC55,AF55,AI55,AL55,AO55,AR55,AU55,AX55,BA55)</f>
        <v>18</v>
      </c>
      <c r="BH55" s="225">
        <f>BG55-BG56</f>
        <v>7</v>
      </c>
      <c r="BI55" s="228">
        <f>BG55/BG56</f>
        <v>1.6363636363636365</v>
      </c>
      <c r="BJ55" s="136">
        <f>SUM(C55:C57,F55:F57,I55:I57,L55:L57,O55:O57,R55:R57,U55:U57,X55:X57,AA55:AA57,AD55:AD57,AG55:AG57,AJ55:AJ57,AM55:AM57,AP55:AP57,AS55:AS57,AV55:AV57,AY55:AY57)</f>
        <v>151</v>
      </c>
      <c r="BK55" s="225">
        <f>BJ55-BJ56</f>
        <v>39</v>
      </c>
      <c r="BL55" s="235">
        <f>BJ55/BJ56</f>
        <v>1.3482142857142858</v>
      </c>
      <c r="BM55" s="137"/>
      <c r="BN55" s="206">
        <f>RANK(BF55,$BF$7:$BF$57)</f>
        <v>3</v>
      </c>
    </row>
    <row r="56" spans="1:66" ht="17.25" customHeight="1">
      <c r="A56" s="210"/>
      <c r="B56" s="213"/>
      <c r="C56" s="168">
        <v>7</v>
      </c>
      <c r="D56" s="169">
        <v>5</v>
      </c>
      <c r="E56" s="170">
        <v>2</v>
      </c>
      <c r="F56" s="180">
        <v>6</v>
      </c>
      <c r="G56" s="66">
        <v>2</v>
      </c>
      <c r="H56" s="181">
        <v>0</v>
      </c>
      <c r="I56" s="168"/>
      <c r="J56" s="169"/>
      <c r="K56" s="170"/>
      <c r="L56" s="180">
        <v>6</v>
      </c>
      <c r="M56" s="169">
        <v>0</v>
      </c>
      <c r="N56" s="181">
        <v>0</v>
      </c>
      <c r="O56" s="168">
        <v>6</v>
      </c>
      <c r="P56" s="169">
        <v>4</v>
      </c>
      <c r="Q56" s="170">
        <v>2</v>
      </c>
      <c r="R56" s="180"/>
      <c r="S56" s="169"/>
      <c r="T56" s="181"/>
      <c r="U56" s="168">
        <v>6</v>
      </c>
      <c r="V56" s="169">
        <v>4</v>
      </c>
      <c r="W56" s="170">
        <v>1</v>
      </c>
      <c r="X56" s="180">
        <v>6</v>
      </c>
      <c r="Y56" s="169">
        <v>3</v>
      </c>
      <c r="Z56" s="181">
        <v>0</v>
      </c>
      <c r="AA56" s="168">
        <v>6</v>
      </c>
      <c r="AB56" s="169">
        <v>1</v>
      </c>
      <c r="AC56" s="170">
        <v>0</v>
      </c>
      <c r="AD56" s="180"/>
      <c r="AE56" s="169"/>
      <c r="AF56" s="181"/>
      <c r="AG56" s="168">
        <v>3</v>
      </c>
      <c r="AH56" s="169">
        <v>6</v>
      </c>
      <c r="AI56" s="170">
        <v>2</v>
      </c>
      <c r="AJ56" s="180"/>
      <c r="AK56" s="169"/>
      <c r="AL56" s="181"/>
      <c r="AM56" s="168">
        <v>3</v>
      </c>
      <c r="AN56" s="169">
        <v>6</v>
      </c>
      <c r="AO56" s="170">
        <v>2</v>
      </c>
      <c r="AP56" s="180">
        <v>6</v>
      </c>
      <c r="AQ56" s="169">
        <v>7</v>
      </c>
      <c r="AR56" s="181">
        <v>2</v>
      </c>
      <c r="AS56" s="168">
        <v>6</v>
      </c>
      <c r="AT56" s="169">
        <v>0</v>
      </c>
      <c r="AU56" s="170">
        <v>0</v>
      </c>
      <c r="AV56" s="180">
        <v>6</v>
      </c>
      <c r="AW56" s="169">
        <v>2</v>
      </c>
      <c r="AX56" s="181">
        <v>0</v>
      </c>
      <c r="AY56" s="138"/>
      <c r="AZ56" s="139"/>
      <c r="BA56" s="164"/>
      <c r="BB56" s="215"/>
      <c r="BC56" s="217"/>
      <c r="BD56" s="219"/>
      <c r="BE56" s="221"/>
      <c r="BF56" s="223"/>
      <c r="BG56" s="145">
        <f>SUM(E56,H56,K56,N56,Q56,T56,W56,Z56,AC56,AF56,AI56,AL56,AO56,AR56,AU56,AX56,BA56)</f>
        <v>11</v>
      </c>
      <c r="BH56" s="226"/>
      <c r="BI56" s="229"/>
      <c r="BJ56" s="146">
        <f>SUM(D55:D57,G55:G57,J55:J57,M55:M57,P55:P57,S55:S57,V55:V57,Y55:Y57,AB55:AB57,AE55:AE57,AH55:AH57,AK55:AK57,AN55:AN57,AQ55:AQ57,AT55:AT57,AW55:AW57,AZ55:AZ57)</f>
        <v>112</v>
      </c>
      <c r="BK56" s="226"/>
      <c r="BL56" s="236"/>
      <c r="BM56" s="147"/>
      <c r="BN56" s="207"/>
    </row>
    <row r="57" spans="1:66" ht="17.25" customHeight="1" thickBot="1">
      <c r="A57" s="211"/>
      <c r="B57" s="214"/>
      <c r="C57" s="171">
        <v>5</v>
      </c>
      <c r="D57" s="172">
        <v>7</v>
      </c>
      <c r="E57" s="87" t="s">
        <v>99</v>
      </c>
      <c r="F57" s="186"/>
      <c r="G57" s="187"/>
      <c r="H57" s="87" t="s">
        <v>92</v>
      </c>
      <c r="I57" s="188"/>
      <c r="J57" s="187"/>
      <c r="K57" s="87"/>
      <c r="L57" s="186"/>
      <c r="M57" s="187"/>
      <c r="N57" s="87" t="s">
        <v>92</v>
      </c>
      <c r="O57" s="188">
        <v>6</v>
      </c>
      <c r="P57" s="187">
        <v>7</v>
      </c>
      <c r="Q57" s="87" t="s">
        <v>99</v>
      </c>
      <c r="R57" s="186"/>
      <c r="S57" s="187"/>
      <c r="T57" s="87"/>
      <c r="U57" s="188">
        <v>6</v>
      </c>
      <c r="V57" s="187">
        <v>0</v>
      </c>
      <c r="W57" s="87" t="s">
        <v>92</v>
      </c>
      <c r="X57" s="186"/>
      <c r="Y57" s="187"/>
      <c r="Z57" s="87" t="s">
        <v>92</v>
      </c>
      <c r="AA57" s="188"/>
      <c r="AB57" s="187"/>
      <c r="AC57" s="87" t="s">
        <v>92</v>
      </c>
      <c r="AD57" s="186"/>
      <c r="AE57" s="187"/>
      <c r="AF57" s="87"/>
      <c r="AG57" s="188"/>
      <c r="AH57" s="187"/>
      <c r="AI57" s="87" t="s">
        <v>99</v>
      </c>
      <c r="AJ57" s="186"/>
      <c r="AK57" s="187"/>
      <c r="AL57" s="91"/>
      <c r="AM57" s="188">
        <v>2</v>
      </c>
      <c r="AN57" s="187">
        <v>6</v>
      </c>
      <c r="AO57" s="87" t="s">
        <v>99</v>
      </c>
      <c r="AP57" s="186">
        <v>4</v>
      </c>
      <c r="AQ57" s="187">
        <v>6</v>
      </c>
      <c r="AR57" s="87" t="s">
        <v>99</v>
      </c>
      <c r="AS57" s="188"/>
      <c r="AT57" s="187"/>
      <c r="AU57" s="87" t="s">
        <v>92</v>
      </c>
      <c r="AV57" s="186"/>
      <c r="AW57" s="187"/>
      <c r="AX57" s="87" t="s">
        <v>92</v>
      </c>
      <c r="AY57" s="148"/>
      <c r="AZ57" s="149"/>
      <c r="BA57" s="173"/>
      <c r="BB57" s="216"/>
      <c r="BC57" s="218"/>
      <c r="BD57" s="220"/>
      <c r="BE57" s="222"/>
      <c r="BF57" s="224"/>
      <c r="BG57" s="174"/>
      <c r="BH57" s="227"/>
      <c r="BI57" s="230"/>
      <c r="BJ57" s="175"/>
      <c r="BK57" s="227"/>
      <c r="BL57" s="237"/>
      <c r="BM57" s="176"/>
      <c r="BN57" s="208"/>
    </row>
    <row r="58" spans="1:66" ht="24.75" customHeight="1">
      <c r="A58" s="189" t="s">
        <v>36</v>
      </c>
      <c r="B58" s="190">
        <f>MAX(B7:B57)</f>
        <v>17</v>
      </c>
      <c r="C58" s="191"/>
      <c r="D58" s="191"/>
      <c r="E58" s="191"/>
      <c r="F58" s="191"/>
      <c r="G58" s="191"/>
      <c r="H58" s="191"/>
      <c r="I58" s="191"/>
      <c r="J58" s="191"/>
      <c r="K58" s="191"/>
      <c r="L58" s="191"/>
      <c r="M58" s="191"/>
      <c r="N58" s="191"/>
      <c r="O58" s="191"/>
      <c r="P58" s="191"/>
      <c r="Q58" s="191"/>
      <c r="R58" s="191"/>
      <c r="S58" s="191"/>
      <c r="T58" s="191"/>
      <c r="U58" s="191"/>
      <c r="V58" s="191"/>
      <c r="W58" s="191"/>
      <c r="X58" s="191"/>
      <c r="Y58" s="191"/>
      <c r="Z58" s="191"/>
      <c r="AA58" s="191"/>
      <c r="AB58" s="191"/>
      <c r="AC58" s="191"/>
      <c r="AD58" s="191"/>
      <c r="AE58" s="191"/>
      <c r="AF58" s="191"/>
      <c r="AG58" s="191"/>
      <c r="AH58" s="191"/>
      <c r="AI58" s="191"/>
      <c r="AJ58" s="191"/>
      <c r="AK58" s="191"/>
      <c r="AL58" s="191"/>
      <c r="AM58" s="191"/>
      <c r="AN58" s="191"/>
      <c r="AO58" s="191"/>
      <c r="AP58" s="191"/>
      <c r="AQ58" s="191"/>
      <c r="AR58" s="191"/>
      <c r="AS58" s="191"/>
      <c r="AT58" s="191"/>
      <c r="AU58" s="191"/>
      <c r="AV58" s="191"/>
      <c r="AW58" s="191"/>
      <c r="AX58" s="191"/>
      <c r="AY58" s="191"/>
      <c r="AZ58" s="191"/>
      <c r="BA58" s="191"/>
      <c r="BB58" s="192">
        <f>SUM(BB7:BB57)/2</f>
        <v>81</v>
      </c>
      <c r="BC58" s="193">
        <f>CHOOSE(B58-9,BB58/45,BB58/55,BB58/66,BB58/77,BB58/91,BB58/105,BB58/120,BB58/136)</f>
        <v>0.5955882352941176</v>
      </c>
      <c r="BD58" s="192">
        <f>SUM(BD7:BD57)</f>
        <v>81</v>
      </c>
      <c r="BE58" s="192">
        <f>SUM(BE7:BE57)</f>
        <v>81</v>
      </c>
      <c r="BF58" s="192">
        <f>SUM(BF7:BF57)</f>
        <v>243</v>
      </c>
      <c r="BG58" s="192">
        <f>BG7+BG10+BG13+BG16+BG19+BG22+BG25+BG28+BG31+BG34+BG37+BG40+BG43+BG46+BG49+BG52+BG55</f>
        <v>185</v>
      </c>
      <c r="BH58" s="192">
        <f>SUM(BH7:BH57)</f>
        <v>0</v>
      </c>
      <c r="BI58" s="192"/>
      <c r="BJ58" s="192">
        <f>BJ7+BJ10+BJ13+BJ16+BJ19+BJ22+BJ25+BJ28+BJ31+BJ34+BJ37+BJ40+BJ43+BJ46+BJ49+BJ52+BJ55</f>
        <v>1642</v>
      </c>
      <c r="BK58" s="192">
        <f>SUM(BK7:BK57)</f>
        <v>0</v>
      </c>
      <c r="BL58" s="194"/>
      <c r="BM58" s="194"/>
      <c r="BN58" s="194"/>
    </row>
    <row r="59" spans="5:66" ht="24.75" customHeight="1">
      <c r="E59" s="195"/>
      <c r="H59" s="195"/>
      <c r="K59" s="195"/>
      <c r="N59" s="195"/>
      <c r="Q59" s="195"/>
      <c r="T59" s="195"/>
      <c r="W59" s="195"/>
      <c r="Z59" s="195"/>
      <c r="AC59" s="195"/>
      <c r="AF59" s="195"/>
      <c r="AI59" s="195"/>
      <c r="AL59" s="195"/>
      <c r="AO59" s="195"/>
      <c r="AR59" s="195"/>
      <c r="AU59" s="195"/>
      <c r="AX59" s="195"/>
      <c r="BA59" s="195"/>
      <c r="BB59" s="196"/>
      <c r="BC59" s="197"/>
      <c r="BD59" s="196"/>
      <c r="BE59" s="196"/>
      <c r="BF59" s="198"/>
      <c r="BG59" s="192">
        <f>BG8+BG11+BG14+BG17+BG20+BG23+BG26+BG29+BG32+BG35+BG38+BG41+BG44+BG47+BG50+BG53+BG56</f>
        <v>185</v>
      </c>
      <c r="BH59" s="196"/>
      <c r="BI59" s="196"/>
      <c r="BJ59" s="192">
        <f>BJ8+BJ11+BJ14+BJ17+BJ20+BJ23+BJ26+BJ29+BJ32+BJ35+BJ38+BJ41+BJ44+BJ47+BJ50+BJ53+BJ56</f>
        <v>1642</v>
      </c>
      <c r="BK59" s="196"/>
      <c r="BL59" s="196"/>
      <c r="BM59" s="196"/>
      <c r="BN59" s="196"/>
    </row>
  </sheetData>
  <sheetProtection password="CE3F" sheet="1" objects="1" scenarios="1"/>
  <protectedRanges>
    <protectedRange sqref="A1:B6" name="Informace"/>
    <protectedRange sqref="A7:A57" name="Jm?na"/>
    <protectedRange sqref="BC7:BC57" name="Uznan? z?pasy"/>
    <protectedRange sqref="BM7:BN57" name="Kritérium a pořadí"/>
    <protectedRange sqref="C10:E57 F13:H57 I16:K57 L19:N57 O22:Q57 R25:T57 U28:W57 X31:Z57 AA34:AC57 AD37:AF57 AG40:AI57 AJ43:AL57 AM46:AO57 AP49:AR57 AS52:AU57 AV55:AX57" name="V?sledky"/>
  </protectedRanges>
  <mergeCells count="250">
    <mergeCell ref="R1:T5"/>
    <mergeCell ref="U1:W5"/>
    <mergeCell ref="X1:Z5"/>
    <mergeCell ref="AA1:AC5"/>
    <mergeCell ref="AD1:AF5"/>
    <mergeCell ref="AG1:AI5"/>
    <mergeCell ref="AJ1:AL5"/>
    <mergeCell ref="AM1:AO5"/>
    <mergeCell ref="AP1:AR5"/>
    <mergeCell ref="AS1:AU5"/>
    <mergeCell ref="AV1:AX5"/>
    <mergeCell ref="AY1:BA5"/>
    <mergeCell ref="BB1:BN1"/>
    <mergeCell ref="A2:B3"/>
    <mergeCell ref="BB2:BE3"/>
    <mergeCell ref="BF2:BF4"/>
    <mergeCell ref="BG2:BL2"/>
    <mergeCell ref="BM2:BM4"/>
    <mergeCell ref="BN2:BN4"/>
    <mergeCell ref="BG3:BI3"/>
    <mergeCell ref="BJ3:BL3"/>
    <mergeCell ref="A4:B4"/>
    <mergeCell ref="AP6:AR6"/>
    <mergeCell ref="AS6:AU6"/>
    <mergeCell ref="L6:N6"/>
    <mergeCell ref="O6:Q6"/>
    <mergeCell ref="R6:T6"/>
    <mergeCell ref="U6:W6"/>
    <mergeCell ref="X6:Z6"/>
    <mergeCell ref="AA6:AC6"/>
    <mergeCell ref="F1:H5"/>
    <mergeCell ref="I1:K5"/>
    <mergeCell ref="L1:N5"/>
    <mergeCell ref="O1:Q5"/>
    <mergeCell ref="A5:B6"/>
    <mergeCell ref="C6:E6"/>
    <mergeCell ref="F6:H6"/>
    <mergeCell ref="I6:K6"/>
    <mergeCell ref="A1:B1"/>
    <mergeCell ref="C1:E5"/>
    <mergeCell ref="BB7:BB9"/>
    <mergeCell ref="BC7:BC9"/>
    <mergeCell ref="AV6:AX6"/>
    <mergeCell ref="AY6:BA6"/>
    <mergeCell ref="A7:A9"/>
    <mergeCell ref="B7:B9"/>
    <mergeCell ref="AD6:AF6"/>
    <mergeCell ref="AG6:AI6"/>
    <mergeCell ref="AJ6:AL6"/>
    <mergeCell ref="AM6:AO6"/>
    <mergeCell ref="BD7:BD9"/>
    <mergeCell ref="BE7:BE9"/>
    <mergeCell ref="BF7:BF9"/>
    <mergeCell ref="BH7:BH9"/>
    <mergeCell ref="BI7:BI9"/>
    <mergeCell ref="BK7:BK9"/>
    <mergeCell ref="BL7:BL9"/>
    <mergeCell ref="BN7:BN9"/>
    <mergeCell ref="A10:A12"/>
    <mergeCell ref="B10:B12"/>
    <mergeCell ref="BB10:BB12"/>
    <mergeCell ref="BC10:BC12"/>
    <mergeCell ref="BD10:BD12"/>
    <mergeCell ref="BE10:BE12"/>
    <mergeCell ref="BF10:BF12"/>
    <mergeCell ref="BH10:BH12"/>
    <mergeCell ref="BI10:BI12"/>
    <mergeCell ref="BK10:BK12"/>
    <mergeCell ref="BL10:BL12"/>
    <mergeCell ref="BN10:BN12"/>
    <mergeCell ref="BI16:BI18"/>
    <mergeCell ref="BK16:BK18"/>
    <mergeCell ref="BL16:BL18"/>
    <mergeCell ref="BN16:BN18"/>
    <mergeCell ref="BB16:BB18"/>
    <mergeCell ref="BC16:BC18"/>
    <mergeCell ref="BK13:BK15"/>
    <mergeCell ref="BL13:BL15"/>
    <mergeCell ref="BN13:BN15"/>
    <mergeCell ref="BK19:BK21"/>
    <mergeCell ref="BL19:BL21"/>
    <mergeCell ref="BN19:BN21"/>
    <mergeCell ref="BH13:BH15"/>
    <mergeCell ref="BF19:BF21"/>
    <mergeCell ref="A19:A21"/>
    <mergeCell ref="B19:B21"/>
    <mergeCell ref="BB19:BB21"/>
    <mergeCell ref="BC19:BC21"/>
    <mergeCell ref="BD19:BD21"/>
    <mergeCell ref="BE19:BE21"/>
    <mergeCell ref="A16:A18"/>
    <mergeCell ref="B16:B18"/>
    <mergeCell ref="BI13:BI15"/>
    <mergeCell ref="BF16:BF18"/>
    <mergeCell ref="BH16:BH18"/>
    <mergeCell ref="A13:A15"/>
    <mergeCell ref="B13:B15"/>
    <mergeCell ref="BB13:BB15"/>
    <mergeCell ref="BC13:BC15"/>
    <mergeCell ref="BD13:BD15"/>
    <mergeCell ref="BE13:BE15"/>
    <mergeCell ref="BF13:BF15"/>
    <mergeCell ref="BI25:BI27"/>
    <mergeCell ref="BK25:BK27"/>
    <mergeCell ref="BL25:BL27"/>
    <mergeCell ref="A22:A24"/>
    <mergeCell ref="B22:B24"/>
    <mergeCell ref="BB22:BB24"/>
    <mergeCell ref="BC22:BC24"/>
    <mergeCell ref="BD22:BD24"/>
    <mergeCell ref="BN22:BN24"/>
    <mergeCell ref="A25:A27"/>
    <mergeCell ref="B25:B27"/>
    <mergeCell ref="BB25:BB27"/>
    <mergeCell ref="BC25:BC27"/>
    <mergeCell ref="BD25:BD27"/>
    <mergeCell ref="BN25:BN27"/>
    <mergeCell ref="BE25:BE27"/>
    <mergeCell ref="BF25:BF27"/>
    <mergeCell ref="BH25:BH27"/>
    <mergeCell ref="BD16:BD18"/>
    <mergeCell ref="BE16:BE18"/>
    <mergeCell ref="BH22:BH24"/>
    <mergeCell ref="BI22:BI24"/>
    <mergeCell ref="BK22:BK24"/>
    <mergeCell ref="BL22:BL24"/>
    <mergeCell ref="BH19:BH21"/>
    <mergeCell ref="BI19:BI21"/>
    <mergeCell ref="BN31:BN33"/>
    <mergeCell ref="A28:A30"/>
    <mergeCell ref="B28:B30"/>
    <mergeCell ref="BB28:BB30"/>
    <mergeCell ref="BC28:BC30"/>
    <mergeCell ref="BD28:BD30"/>
    <mergeCell ref="BE28:BE30"/>
    <mergeCell ref="BF28:BF30"/>
    <mergeCell ref="BN28:BN30"/>
    <mergeCell ref="A31:A33"/>
    <mergeCell ref="B31:B33"/>
    <mergeCell ref="BB31:BB33"/>
    <mergeCell ref="BC31:BC33"/>
    <mergeCell ref="BD31:BD33"/>
    <mergeCell ref="BE31:BE33"/>
    <mergeCell ref="BF31:BF33"/>
    <mergeCell ref="BH31:BH33"/>
    <mergeCell ref="BI31:BI33"/>
    <mergeCell ref="BI34:BI36"/>
    <mergeCell ref="BK34:BK36"/>
    <mergeCell ref="BL34:BL36"/>
    <mergeCell ref="BK37:BK39"/>
    <mergeCell ref="BE22:BE24"/>
    <mergeCell ref="BF22:BF24"/>
    <mergeCell ref="BK28:BK30"/>
    <mergeCell ref="BL28:BL30"/>
    <mergeCell ref="BK31:BK33"/>
    <mergeCell ref="BL31:BL33"/>
    <mergeCell ref="BN34:BN36"/>
    <mergeCell ref="A37:A39"/>
    <mergeCell ref="B37:B39"/>
    <mergeCell ref="BB37:BB39"/>
    <mergeCell ref="BC37:BC39"/>
    <mergeCell ref="BD37:BD39"/>
    <mergeCell ref="BE37:BE39"/>
    <mergeCell ref="BF37:BF39"/>
    <mergeCell ref="BH37:BH39"/>
    <mergeCell ref="BI37:BI39"/>
    <mergeCell ref="BH28:BH30"/>
    <mergeCell ref="BI28:BI30"/>
    <mergeCell ref="A34:A36"/>
    <mergeCell ref="B34:B36"/>
    <mergeCell ref="BB34:BB36"/>
    <mergeCell ref="BC34:BC36"/>
    <mergeCell ref="BD34:BD36"/>
    <mergeCell ref="BE34:BE36"/>
    <mergeCell ref="BF34:BF36"/>
    <mergeCell ref="BH34:BH36"/>
    <mergeCell ref="BL43:BL45"/>
    <mergeCell ref="A40:A42"/>
    <mergeCell ref="B40:B42"/>
    <mergeCell ref="BB40:BB42"/>
    <mergeCell ref="BC40:BC42"/>
    <mergeCell ref="BD40:BD42"/>
    <mergeCell ref="BE40:BE42"/>
    <mergeCell ref="BF40:BF42"/>
    <mergeCell ref="A43:A45"/>
    <mergeCell ref="B43:B45"/>
    <mergeCell ref="BB43:BB45"/>
    <mergeCell ref="BC43:BC45"/>
    <mergeCell ref="BD43:BD45"/>
    <mergeCell ref="BN43:BN45"/>
    <mergeCell ref="BE43:BE45"/>
    <mergeCell ref="BF43:BF45"/>
    <mergeCell ref="BH43:BH45"/>
    <mergeCell ref="BI43:BI45"/>
    <mergeCell ref="BL49:BL51"/>
    <mergeCell ref="BK46:BK48"/>
    <mergeCell ref="BL46:BL48"/>
    <mergeCell ref="BN46:BN48"/>
    <mergeCell ref="BL37:BL39"/>
    <mergeCell ref="BN37:BN39"/>
    <mergeCell ref="BK40:BK42"/>
    <mergeCell ref="BL40:BL42"/>
    <mergeCell ref="BN40:BN42"/>
    <mergeCell ref="BK43:BK45"/>
    <mergeCell ref="BI46:BI48"/>
    <mergeCell ref="BH40:BH42"/>
    <mergeCell ref="BI40:BI42"/>
    <mergeCell ref="BH49:BH51"/>
    <mergeCell ref="BI49:BI51"/>
    <mergeCell ref="BK49:BK51"/>
    <mergeCell ref="BF49:BF51"/>
    <mergeCell ref="BN49:BN51"/>
    <mergeCell ref="A46:A48"/>
    <mergeCell ref="B46:B48"/>
    <mergeCell ref="BB46:BB48"/>
    <mergeCell ref="BC46:BC48"/>
    <mergeCell ref="BD46:BD48"/>
    <mergeCell ref="BE46:BE48"/>
    <mergeCell ref="BF46:BF48"/>
    <mergeCell ref="BH46:BH48"/>
    <mergeCell ref="A49:A51"/>
    <mergeCell ref="B49:B51"/>
    <mergeCell ref="BB49:BB51"/>
    <mergeCell ref="BC49:BC51"/>
    <mergeCell ref="BD49:BD51"/>
    <mergeCell ref="BE49:BE51"/>
    <mergeCell ref="BL55:BL57"/>
    <mergeCell ref="A52:A54"/>
    <mergeCell ref="B52:B54"/>
    <mergeCell ref="BB52:BB54"/>
    <mergeCell ref="BC52:BC54"/>
    <mergeCell ref="BD52:BD54"/>
    <mergeCell ref="BK52:BK54"/>
    <mergeCell ref="BL52:BL54"/>
    <mergeCell ref="BI55:BI57"/>
    <mergeCell ref="BE52:BE54"/>
    <mergeCell ref="BF52:BF54"/>
    <mergeCell ref="BH52:BH54"/>
    <mergeCell ref="BI52:BI54"/>
    <mergeCell ref="BK55:BK57"/>
    <mergeCell ref="BN55:BN57"/>
    <mergeCell ref="BN52:BN54"/>
    <mergeCell ref="A55:A57"/>
    <mergeCell ref="B55:B57"/>
    <mergeCell ref="BB55:BB57"/>
    <mergeCell ref="BC55:BC57"/>
    <mergeCell ref="BD55:BD57"/>
    <mergeCell ref="BE55:BE57"/>
    <mergeCell ref="BF55:BF57"/>
    <mergeCell ref="BH55:BH57"/>
  </mergeCells>
  <printOptions horizontalCentered="1"/>
  <pageMargins left="0.1968503937007874" right="0.1968503937007874" top="0.3937007874015748" bottom="0.3937007874015748" header="0.31496062992125984" footer="0.31496062992125984"/>
  <pageSetup fitToHeight="1" fitToWidth="1" horizontalDpi="600" verticalDpi="600" orientation="landscape" paperSize="9" scale="51" r:id="rId1"/>
  <ignoredErrors>
    <ignoredError sqref="BG5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59"/>
  <sheetViews>
    <sheetView showGridLines="0" zoomScale="70" zoomScaleNormal="70" zoomScaleSheetLayoutView="50" zoomScalePageLayoutView="0" workbookViewId="0" topLeftCell="A1">
      <pane xSplit="2" ySplit="6" topLeftCell="C16" activePane="bottomRight" state="frozen"/>
      <selection pane="topLeft" activeCell="A1" sqref="A1"/>
      <selection pane="topRight" activeCell="C1" sqref="C1"/>
      <selection pane="bottomLeft" activeCell="A7" sqref="A7"/>
      <selection pane="bottomRight" activeCell="Q25" sqref="Q25"/>
    </sheetView>
  </sheetViews>
  <sheetFormatPr defaultColWidth="9.140625" defaultRowHeight="12.75"/>
  <cols>
    <col min="1" max="1" width="25.7109375" style="92" customWidth="1"/>
    <col min="2" max="2" width="4.28125" style="92" customWidth="1"/>
    <col min="3" max="53" width="3.28125" style="92" customWidth="1"/>
    <col min="54" max="57" width="6.7109375" style="92" customWidth="1"/>
    <col min="58" max="58" width="7.7109375" style="92" customWidth="1"/>
    <col min="59" max="59" width="5.7109375" style="92" customWidth="1"/>
    <col min="60" max="60" width="6.7109375" style="92" customWidth="1"/>
    <col min="61" max="61" width="7.7109375" style="92" customWidth="1"/>
    <col min="62" max="62" width="5.7109375" style="92" customWidth="1"/>
    <col min="63" max="63" width="6.7109375" style="92" customWidth="1"/>
    <col min="64" max="66" width="7.7109375" style="92" customWidth="1"/>
    <col min="67" max="16384" width="9.140625" style="92" customWidth="1"/>
  </cols>
  <sheetData>
    <row r="1" spans="1:66" ht="24.75" customHeight="1" thickBot="1">
      <c r="A1" s="376" t="s">
        <v>0</v>
      </c>
      <c r="B1" s="377"/>
      <c r="C1" s="338" t="str">
        <f>IF(COUNTBLANK(A7)=0,A7,"")</f>
        <v>Beran Jan</v>
      </c>
      <c r="D1" s="339"/>
      <c r="E1" s="340"/>
      <c r="F1" s="338" t="str">
        <f>IF(COUNTBLANK(A10)=0,A10,"")</f>
        <v>Bína Ludvík</v>
      </c>
      <c r="G1" s="339"/>
      <c r="H1" s="340"/>
      <c r="I1" s="338" t="str">
        <f>IF(COUNTBLANK(A13)=0,A13,"")</f>
        <v>Hromádka Milan</v>
      </c>
      <c r="J1" s="339"/>
      <c r="K1" s="340"/>
      <c r="L1" s="338" t="str">
        <f>IF(COUNTBLANK(A16)=0,A16,"")</f>
        <v>Gottstein Otomar</v>
      </c>
      <c r="M1" s="339"/>
      <c r="N1" s="340"/>
      <c r="O1" s="338" t="str">
        <f>IF(COUNTBLANK(A19)=0,A19,"")</f>
        <v>Kořínek Hubert</v>
      </c>
      <c r="P1" s="339"/>
      <c r="Q1" s="340"/>
      <c r="R1" s="338" t="str">
        <f>IF(COUNTBLANK(A22)=0,A22,"")</f>
        <v>Křivan Radomír</v>
      </c>
      <c r="S1" s="339"/>
      <c r="T1" s="340"/>
      <c r="U1" s="338" t="str">
        <f>IF(COUNTBLANK(A25)=0,A25,"")</f>
        <v>Kubička Libor</v>
      </c>
      <c r="V1" s="339"/>
      <c r="W1" s="340"/>
      <c r="X1" s="338" t="str">
        <f>IF(COUNTBLANK(A28)=0,A28,"")</f>
        <v>Kudlík Aleš</v>
      </c>
      <c r="Y1" s="339"/>
      <c r="Z1" s="340"/>
      <c r="AA1" s="338" t="str">
        <f>IF(COUNTBLANK(A31)=0,A31,"")</f>
        <v>Kutiš Evžen</v>
      </c>
      <c r="AB1" s="339"/>
      <c r="AC1" s="340"/>
      <c r="AD1" s="338" t="str">
        <f>IF(COUNTBLANK(A34)=0,A34,"")</f>
        <v>Mádl Petr</v>
      </c>
      <c r="AE1" s="339"/>
      <c r="AF1" s="340"/>
      <c r="AG1" s="338" t="str">
        <f>IF(COUNTBLANK(A37)=0,A37,"")</f>
        <v>Marek Ladislav</v>
      </c>
      <c r="AH1" s="339"/>
      <c r="AI1" s="340"/>
      <c r="AJ1" s="338" t="str">
        <f>IF(COUNTBLANK(A40)=0,A40,"")</f>
        <v>Polanský Lubomír</v>
      </c>
      <c r="AK1" s="339"/>
      <c r="AL1" s="340"/>
      <c r="AM1" s="338" t="str">
        <f>IF(COUNTBLANK(A43)=0,A43,"")</f>
        <v>Smola Aleš</v>
      </c>
      <c r="AN1" s="339"/>
      <c r="AO1" s="340"/>
      <c r="AP1" s="338" t="str">
        <f>IF(COUNTBLANK(A46)=0,A46,"")</f>
        <v>Soucha Břetislav</v>
      </c>
      <c r="AQ1" s="339"/>
      <c r="AR1" s="340"/>
      <c r="AS1" s="338" t="str">
        <f>IF(COUNTBLANK(A49)=0,A49,"")</f>
        <v>Šimeček Jiří</v>
      </c>
      <c r="AT1" s="339"/>
      <c r="AU1" s="340"/>
      <c r="AV1" s="338" t="str">
        <f>IF(COUNTBLANK(A52)=0,A52,"")</f>
        <v>Trkovský Milan</v>
      </c>
      <c r="AW1" s="339"/>
      <c r="AX1" s="340"/>
      <c r="AY1" s="338" t="str">
        <f>IF(COUNTBLANK(A55)=0,A55,"")</f>
        <v>Vaněk Libor</v>
      </c>
      <c r="AZ1" s="339"/>
      <c r="BA1" s="340"/>
      <c r="BB1" s="352" t="s">
        <v>1</v>
      </c>
      <c r="BC1" s="353"/>
      <c r="BD1" s="353"/>
      <c r="BE1" s="353"/>
      <c r="BF1" s="353"/>
      <c r="BG1" s="353"/>
      <c r="BH1" s="353"/>
      <c r="BI1" s="353"/>
      <c r="BJ1" s="353"/>
      <c r="BK1" s="353"/>
      <c r="BL1" s="353"/>
      <c r="BM1" s="353"/>
      <c r="BN1" s="354"/>
    </row>
    <row r="2" spans="1:66" ht="24.75" customHeight="1">
      <c r="A2" s="355" t="s">
        <v>37</v>
      </c>
      <c r="B2" s="356"/>
      <c r="C2" s="341"/>
      <c r="D2" s="342"/>
      <c r="E2" s="343"/>
      <c r="F2" s="341"/>
      <c r="G2" s="342"/>
      <c r="H2" s="343"/>
      <c r="I2" s="341"/>
      <c r="J2" s="342"/>
      <c r="K2" s="343"/>
      <c r="L2" s="341"/>
      <c r="M2" s="342"/>
      <c r="N2" s="343"/>
      <c r="O2" s="341"/>
      <c r="P2" s="342"/>
      <c r="Q2" s="343"/>
      <c r="R2" s="341"/>
      <c r="S2" s="342"/>
      <c r="T2" s="343"/>
      <c r="U2" s="341"/>
      <c r="V2" s="342"/>
      <c r="W2" s="343"/>
      <c r="X2" s="341"/>
      <c r="Y2" s="342"/>
      <c r="Z2" s="343"/>
      <c r="AA2" s="341"/>
      <c r="AB2" s="342"/>
      <c r="AC2" s="343"/>
      <c r="AD2" s="341"/>
      <c r="AE2" s="342"/>
      <c r="AF2" s="343"/>
      <c r="AG2" s="341"/>
      <c r="AH2" s="342"/>
      <c r="AI2" s="343"/>
      <c r="AJ2" s="341"/>
      <c r="AK2" s="342"/>
      <c r="AL2" s="343"/>
      <c r="AM2" s="341"/>
      <c r="AN2" s="342"/>
      <c r="AO2" s="343"/>
      <c r="AP2" s="341"/>
      <c r="AQ2" s="342"/>
      <c r="AR2" s="343"/>
      <c r="AS2" s="341"/>
      <c r="AT2" s="342"/>
      <c r="AU2" s="343"/>
      <c r="AV2" s="341"/>
      <c r="AW2" s="342"/>
      <c r="AX2" s="343"/>
      <c r="AY2" s="341"/>
      <c r="AZ2" s="342"/>
      <c r="BA2" s="343"/>
      <c r="BB2" s="357" t="s">
        <v>3</v>
      </c>
      <c r="BC2" s="358"/>
      <c r="BD2" s="358"/>
      <c r="BE2" s="359"/>
      <c r="BF2" s="363" t="s">
        <v>4</v>
      </c>
      <c r="BG2" s="365" t="s">
        <v>5</v>
      </c>
      <c r="BH2" s="366"/>
      <c r="BI2" s="366"/>
      <c r="BJ2" s="366"/>
      <c r="BK2" s="366"/>
      <c r="BL2" s="367"/>
      <c r="BM2" s="368" t="s">
        <v>6</v>
      </c>
      <c r="BN2" s="370" t="s">
        <v>7</v>
      </c>
    </row>
    <row r="3" spans="1:66" ht="21" customHeight="1">
      <c r="A3" s="355"/>
      <c r="B3" s="356"/>
      <c r="C3" s="341"/>
      <c r="D3" s="342"/>
      <c r="E3" s="343"/>
      <c r="F3" s="341"/>
      <c r="G3" s="342"/>
      <c r="H3" s="343"/>
      <c r="I3" s="341"/>
      <c r="J3" s="342"/>
      <c r="K3" s="343"/>
      <c r="L3" s="341"/>
      <c r="M3" s="342"/>
      <c r="N3" s="343"/>
      <c r="O3" s="341"/>
      <c r="P3" s="342"/>
      <c r="Q3" s="343"/>
      <c r="R3" s="341"/>
      <c r="S3" s="342"/>
      <c r="T3" s="343"/>
      <c r="U3" s="341"/>
      <c r="V3" s="342"/>
      <c r="W3" s="343"/>
      <c r="X3" s="341"/>
      <c r="Y3" s="342"/>
      <c r="Z3" s="343"/>
      <c r="AA3" s="341"/>
      <c r="AB3" s="342"/>
      <c r="AC3" s="343"/>
      <c r="AD3" s="341"/>
      <c r="AE3" s="342"/>
      <c r="AF3" s="343"/>
      <c r="AG3" s="341"/>
      <c r="AH3" s="342"/>
      <c r="AI3" s="343"/>
      <c r="AJ3" s="341"/>
      <c r="AK3" s="342"/>
      <c r="AL3" s="343"/>
      <c r="AM3" s="341"/>
      <c r="AN3" s="342"/>
      <c r="AO3" s="343"/>
      <c r="AP3" s="341"/>
      <c r="AQ3" s="342"/>
      <c r="AR3" s="343"/>
      <c r="AS3" s="341"/>
      <c r="AT3" s="342"/>
      <c r="AU3" s="343"/>
      <c r="AV3" s="341"/>
      <c r="AW3" s="342"/>
      <c r="AX3" s="343"/>
      <c r="AY3" s="341"/>
      <c r="AZ3" s="342"/>
      <c r="BA3" s="343"/>
      <c r="BB3" s="360"/>
      <c r="BC3" s="361"/>
      <c r="BD3" s="361"/>
      <c r="BE3" s="362"/>
      <c r="BF3" s="364"/>
      <c r="BG3" s="360" t="s">
        <v>8</v>
      </c>
      <c r="BH3" s="361"/>
      <c r="BI3" s="362"/>
      <c r="BJ3" s="372" t="s">
        <v>9</v>
      </c>
      <c r="BK3" s="361"/>
      <c r="BL3" s="373"/>
      <c r="BM3" s="369"/>
      <c r="BN3" s="371"/>
    </row>
    <row r="4" spans="1:66" ht="69.75" customHeight="1">
      <c r="A4" s="374">
        <v>2020</v>
      </c>
      <c r="B4" s="375"/>
      <c r="C4" s="341"/>
      <c r="D4" s="342"/>
      <c r="E4" s="343"/>
      <c r="F4" s="341"/>
      <c r="G4" s="342"/>
      <c r="H4" s="343"/>
      <c r="I4" s="341"/>
      <c r="J4" s="342"/>
      <c r="K4" s="343"/>
      <c r="L4" s="341"/>
      <c r="M4" s="342"/>
      <c r="N4" s="343"/>
      <c r="O4" s="341"/>
      <c r="P4" s="342"/>
      <c r="Q4" s="343"/>
      <c r="R4" s="341"/>
      <c r="S4" s="342"/>
      <c r="T4" s="343"/>
      <c r="U4" s="341"/>
      <c r="V4" s="342"/>
      <c r="W4" s="343"/>
      <c r="X4" s="341"/>
      <c r="Y4" s="342"/>
      <c r="Z4" s="343"/>
      <c r="AA4" s="341"/>
      <c r="AB4" s="342"/>
      <c r="AC4" s="343"/>
      <c r="AD4" s="341"/>
      <c r="AE4" s="342"/>
      <c r="AF4" s="343"/>
      <c r="AG4" s="341"/>
      <c r="AH4" s="342"/>
      <c r="AI4" s="343"/>
      <c r="AJ4" s="341"/>
      <c r="AK4" s="342"/>
      <c r="AL4" s="343"/>
      <c r="AM4" s="341"/>
      <c r="AN4" s="342"/>
      <c r="AO4" s="343"/>
      <c r="AP4" s="341"/>
      <c r="AQ4" s="342"/>
      <c r="AR4" s="343"/>
      <c r="AS4" s="341"/>
      <c r="AT4" s="342"/>
      <c r="AU4" s="343"/>
      <c r="AV4" s="341"/>
      <c r="AW4" s="342"/>
      <c r="AX4" s="343"/>
      <c r="AY4" s="341"/>
      <c r="AZ4" s="342"/>
      <c r="BA4" s="343"/>
      <c r="BB4" s="1" t="s">
        <v>10</v>
      </c>
      <c r="BC4" s="2" t="s">
        <v>11</v>
      </c>
      <c r="BD4" s="2" t="s">
        <v>12</v>
      </c>
      <c r="BE4" s="3" t="s">
        <v>13</v>
      </c>
      <c r="BF4" s="364"/>
      <c r="BG4" s="1" t="s">
        <v>10</v>
      </c>
      <c r="BH4" s="2" t="s">
        <v>14</v>
      </c>
      <c r="BI4" s="3" t="s">
        <v>15</v>
      </c>
      <c r="BJ4" s="4" t="s">
        <v>10</v>
      </c>
      <c r="BK4" s="2" t="s">
        <v>14</v>
      </c>
      <c r="BL4" s="5" t="s">
        <v>15</v>
      </c>
      <c r="BM4" s="369"/>
      <c r="BN4" s="371"/>
    </row>
    <row r="5" spans="1:66" ht="19.5" customHeight="1" thickBot="1">
      <c r="A5" s="261" t="s">
        <v>93</v>
      </c>
      <c r="B5" s="347"/>
      <c r="C5" s="344"/>
      <c r="D5" s="345"/>
      <c r="E5" s="346"/>
      <c r="F5" s="344"/>
      <c r="G5" s="345"/>
      <c r="H5" s="346"/>
      <c r="I5" s="344"/>
      <c r="J5" s="345"/>
      <c r="K5" s="346"/>
      <c r="L5" s="344"/>
      <c r="M5" s="345"/>
      <c r="N5" s="346"/>
      <c r="O5" s="344"/>
      <c r="P5" s="345"/>
      <c r="Q5" s="346"/>
      <c r="R5" s="344"/>
      <c r="S5" s="345"/>
      <c r="T5" s="346"/>
      <c r="U5" s="344"/>
      <c r="V5" s="345"/>
      <c r="W5" s="346"/>
      <c r="X5" s="344"/>
      <c r="Y5" s="345"/>
      <c r="Z5" s="346"/>
      <c r="AA5" s="344"/>
      <c r="AB5" s="345"/>
      <c r="AC5" s="346"/>
      <c r="AD5" s="344"/>
      <c r="AE5" s="345"/>
      <c r="AF5" s="346"/>
      <c r="AG5" s="344"/>
      <c r="AH5" s="345"/>
      <c r="AI5" s="346"/>
      <c r="AJ5" s="344"/>
      <c r="AK5" s="345"/>
      <c r="AL5" s="346"/>
      <c r="AM5" s="344"/>
      <c r="AN5" s="345"/>
      <c r="AO5" s="346"/>
      <c r="AP5" s="344"/>
      <c r="AQ5" s="345"/>
      <c r="AR5" s="346"/>
      <c r="AS5" s="344"/>
      <c r="AT5" s="345"/>
      <c r="AU5" s="346"/>
      <c r="AV5" s="344"/>
      <c r="AW5" s="345"/>
      <c r="AX5" s="346"/>
      <c r="AY5" s="344"/>
      <c r="AZ5" s="345"/>
      <c r="BA5" s="346"/>
      <c r="BB5" s="6" t="s">
        <v>16</v>
      </c>
      <c r="BC5" s="7" t="s">
        <v>17</v>
      </c>
      <c r="BD5" s="7" t="s">
        <v>18</v>
      </c>
      <c r="BE5" s="8" t="s">
        <v>19</v>
      </c>
      <c r="BF5" s="9" t="s">
        <v>20</v>
      </c>
      <c r="BG5" s="10" t="s">
        <v>21</v>
      </c>
      <c r="BH5" s="11" t="s">
        <v>22</v>
      </c>
      <c r="BI5" s="12" t="s">
        <v>23</v>
      </c>
      <c r="BJ5" s="13" t="s">
        <v>24</v>
      </c>
      <c r="BK5" s="11" t="s">
        <v>25</v>
      </c>
      <c r="BL5" s="14" t="s">
        <v>26</v>
      </c>
      <c r="BM5" s="15" t="s">
        <v>27</v>
      </c>
      <c r="BN5" s="16" t="s">
        <v>28</v>
      </c>
    </row>
    <row r="6" spans="1:66" ht="21.75" customHeight="1" thickBot="1" thickTop="1">
      <c r="A6" s="348"/>
      <c r="B6" s="349"/>
      <c r="C6" s="350">
        <v>1</v>
      </c>
      <c r="D6" s="335"/>
      <c r="E6" s="351"/>
      <c r="F6" s="336">
        <v>2</v>
      </c>
      <c r="G6" s="334"/>
      <c r="H6" s="337"/>
      <c r="I6" s="336">
        <v>3</v>
      </c>
      <c r="J6" s="334"/>
      <c r="K6" s="337"/>
      <c r="L6" s="336">
        <v>4</v>
      </c>
      <c r="M6" s="334"/>
      <c r="N6" s="337"/>
      <c r="O6" s="336">
        <v>5</v>
      </c>
      <c r="P6" s="334"/>
      <c r="Q6" s="337"/>
      <c r="R6" s="336">
        <v>6</v>
      </c>
      <c r="S6" s="334"/>
      <c r="T6" s="337"/>
      <c r="U6" s="336">
        <v>7</v>
      </c>
      <c r="V6" s="334"/>
      <c r="W6" s="337"/>
      <c r="X6" s="336">
        <v>8</v>
      </c>
      <c r="Y6" s="334"/>
      <c r="Z6" s="337"/>
      <c r="AA6" s="336">
        <v>9</v>
      </c>
      <c r="AB6" s="334"/>
      <c r="AC6" s="337"/>
      <c r="AD6" s="336">
        <v>10</v>
      </c>
      <c r="AE6" s="334"/>
      <c r="AF6" s="337"/>
      <c r="AG6" s="336">
        <v>11</v>
      </c>
      <c r="AH6" s="334"/>
      <c r="AI6" s="337"/>
      <c r="AJ6" s="336">
        <v>12</v>
      </c>
      <c r="AK6" s="334"/>
      <c r="AL6" s="337"/>
      <c r="AM6" s="336">
        <v>13</v>
      </c>
      <c r="AN6" s="334"/>
      <c r="AO6" s="337"/>
      <c r="AP6" s="336">
        <v>14</v>
      </c>
      <c r="AQ6" s="334"/>
      <c r="AR6" s="337"/>
      <c r="AS6" s="336">
        <v>15</v>
      </c>
      <c r="AT6" s="334"/>
      <c r="AU6" s="337"/>
      <c r="AV6" s="336">
        <v>16</v>
      </c>
      <c r="AW6" s="334"/>
      <c r="AX6" s="337"/>
      <c r="AY6" s="336">
        <v>17</v>
      </c>
      <c r="AZ6" s="334"/>
      <c r="BA6" s="334"/>
      <c r="BB6" s="17"/>
      <c r="BC6" s="18"/>
      <c r="BD6" s="18"/>
      <c r="BE6" s="19"/>
      <c r="BF6" s="20"/>
      <c r="BG6" s="17"/>
      <c r="BH6" s="18"/>
      <c r="BI6" s="19"/>
      <c r="BJ6" s="21"/>
      <c r="BK6" s="18"/>
      <c r="BL6" s="22"/>
      <c r="BM6" s="23"/>
      <c r="BN6" s="24"/>
    </row>
    <row r="7" spans="1:66" ht="17.25" customHeight="1">
      <c r="A7" s="209" t="s">
        <v>71</v>
      </c>
      <c r="B7" s="333">
        <v>1</v>
      </c>
      <c r="C7" s="25"/>
      <c r="D7" s="26"/>
      <c r="E7" s="26"/>
      <c r="F7" s="27">
        <f>IF(COUNTBLANK(D10)=0,D10,"")</f>
        <v>7</v>
      </c>
      <c r="G7" s="28">
        <f>IF(COUNTBLANK(C10)=0,C10,"")</f>
        <v>5</v>
      </c>
      <c r="H7" s="29">
        <f>IF(COUNTBLANK(E11)=0,E11,"")</f>
        <v>2</v>
      </c>
      <c r="I7" s="27">
        <f>IF(COUNTBLANK(D13)=0,D13,"")</f>
        <v>3</v>
      </c>
      <c r="J7" s="28">
        <f>IF(COUNTBLANK(C13)=0,C13,"")</f>
        <v>6</v>
      </c>
      <c r="K7" s="30">
        <f>IF(COUNTBLANK(E14)=0,E14,"")</f>
        <v>0</v>
      </c>
      <c r="L7" s="31">
        <f>IF(COUNTBLANK(D16)=0,D16,"")</f>
      </c>
      <c r="M7" s="28">
        <f>IF(COUNTBLANK(C16)=0,C16,"")</f>
      </c>
      <c r="N7" s="29">
        <f>IF(COUNTBLANK(E17)=0,E17,"")</f>
      </c>
      <c r="O7" s="27">
        <f>IF(COUNTBLANK(D19)=0,D19,"")</f>
        <v>6</v>
      </c>
      <c r="P7" s="28">
        <f>IF(COUNTBLANK(C19)=0,C19,"")</f>
        <v>4</v>
      </c>
      <c r="Q7" s="30">
        <f>IF(COUNTBLANK(E20)=0,E20,"")</f>
        <v>2</v>
      </c>
      <c r="R7" s="31">
        <f>IF(COUNTBLANK(D22)=0,D22,"")</f>
      </c>
      <c r="S7" s="28">
        <f>IF(COUNTBLANK(C22)=0,C22,"")</f>
      </c>
      <c r="T7" s="29">
        <f>IF(COUNTBLANK(E23)=0,E23,"")</f>
      </c>
      <c r="U7" s="27">
        <f>IF(COUNTBLANK(D25)=0,D25,"")</f>
      </c>
      <c r="V7" s="28">
        <f>IF(COUNTBLANK(C25)=0,C25,"")</f>
      </c>
      <c r="W7" s="30">
        <f>IF(COUNTBLANK(E26)=0,E26,"")</f>
      </c>
      <c r="X7" s="31">
        <f>IF(COUNTBLANK(D28)=0,D28,"")</f>
        <v>2</v>
      </c>
      <c r="Y7" s="28">
        <f>IF(COUNTBLANK(C28)=0,C28,"")</f>
        <v>6</v>
      </c>
      <c r="Z7" s="29">
        <f>IF(COUNTBLANK(E29)=0,E29,"")</f>
        <v>0</v>
      </c>
      <c r="AA7" s="27">
        <f>IF(COUNTBLANK(D31)=0,D31,"")</f>
        <v>3</v>
      </c>
      <c r="AB7" s="28">
        <f>IF(COUNTBLANK(C31)=0,C31,"")</f>
        <v>6</v>
      </c>
      <c r="AC7" s="30">
        <f>IF(COUNTBLANK(E32)=0,E32,"")</f>
        <v>1</v>
      </c>
      <c r="AD7" s="31">
        <f>IF(COUNTBLANK(D34)=0,D34,"")</f>
        <v>6</v>
      </c>
      <c r="AE7" s="28">
        <f>IF(COUNTBLANK(C34)=0,C34,"")</f>
        <v>3</v>
      </c>
      <c r="AF7" s="29">
        <f>IF(COUNTBLANK(E35)=0,E35,"")</f>
        <v>2</v>
      </c>
      <c r="AG7" s="27">
        <f>IF(COUNTBLANK(D37)=0,D37,"")</f>
        <v>1</v>
      </c>
      <c r="AH7" s="28">
        <f>IF(COUNTBLANK(C37)=0,C37,"")</f>
        <v>6</v>
      </c>
      <c r="AI7" s="30">
        <f>IF(COUNTBLANK(E38)=0,E38,"")</f>
        <v>0</v>
      </c>
      <c r="AJ7" s="31">
        <f>IF(COUNTBLANK(D40)=0,D40,"")</f>
      </c>
      <c r="AK7" s="28">
        <f>IF(COUNTBLANK(C40)=0,C40,"")</f>
      </c>
      <c r="AL7" s="29">
        <f>IF(COUNTBLANK(E41)=0,E41,"")</f>
      </c>
      <c r="AM7" s="27">
        <f>IF(COUNTBLANK(D43)=0,D43,"")</f>
      </c>
      <c r="AN7" s="28">
        <f>IF(COUNTBLANK(C43)=0,C43,"")</f>
      </c>
      <c r="AO7" s="30">
        <f>IF(COUNTBLANK(E44)=0,E44,"")</f>
      </c>
      <c r="AP7" s="31">
        <f>IF(COUNTBLANK(D46)=0,D46,"")</f>
      </c>
      <c r="AQ7" s="28">
        <f>IF(COUNTBLANK(C46)=0,C46,"")</f>
      </c>
      <c r="AR7" s="29">
        <f>IF(COUNTBLANK(E47)=0,E47,"")</f>
      </c>
      <c r="AS7" s="27">
        <f>IF(COUNTBLANK(D49)=0,D49,"")</f>
        <v>4</v>
      </c>
      <c r="AT7" s="28">
        <f>IF(COUNTBLANK(C49)=0,C49,"")</f>
        <v>6</v>
      </c>
      <c r="AU7" s="30">
        <f>IF(COUNTBLANK(E50)=0,E50,"")</f>
        <v>0</v>
      </c>
      <c r="AV7" s="31">
        <f>IF(COUNTBLANK(D52)=0,D52,"")</f>
        <v>6</v>
      </c>
      <c r="AW7" s="28">
        <f>IF(COUNTBLANK(C52)=0,C52,"")</f>
        <v>4</v>
      </c>
      <c r="AX7" s="29">
        <f>IF(COUNTBLANK(E53)=0,E53,"")</f>
        <v>1</v>
      </c>
      <c r="AY7" s="27">
        <f>IF(COUNTBLANK(D55)=0,D55,"")</f>
      </c>
      <c r="AZ7" s="28">
        <f>IF(COUNTBLANK(C55)=0,C55,"")</f>
      </c>
      <c r="BA7" s="30">
        <f>IF(COUNTBLANK(E56)=0,E56,"")</f>
      </c>
      <c r="BB7" s="301">
        <f>BD7+BE7</f>
        <v>9</v>
      </c>
      <c r="BC7" s="303"/>
      <c r="BD7" s="305">
        <f>COUNTIF(C9:BA9,"V")</f>
        <v>3</v>
      </c>
      <c r="BE7" s="307">
        <f>COUNTIF(C9:BA9,"P")</f>
        <v>6</v>
      </c>
      <c r="BF7" s="309">
        <f>BD7*2+BE7</f>
        <v>12</v>
      </c>
      <c r="BG7" s="32">
        <f>SUM(E7,H7,K7,N7,Q7,T7,W7,Z7,AC7,AF7,AI7,AL7,AO7,AR7,AU7,AX7,BA7)</f>
        <v>8</v>
      </c>
      <c r="BH7" s="311">
        <f>BG7-BG8</f>
        <v>-6</v>
      </c>
      <c r="BI7" s="314">
        <f>BG7/BG8</f>
        <v>0.5714285714285714</v>
      </c>
      <c r="BJ7" s="33">
        <f>SUM(C7:C9,F7:F9,I7:I9,L7:L9,O7:O9,R7:R9,U7:U9,X7:X9,AA7:AA9,AD7:AD9,AG7:AG9,AJ7:AJ9,AM7:AM9,AP7:AP9,AS7:AS9,AV7:AV9,AY7:AY9)</f>
        <v>85</v>
      </c>
      <c r="BK7" s="311">
        <f>BJ7-BJ8</f>
        <v>-30</v>
      </c>
      <c r="BL7" s="321">
        <f>BJ7/BJ8</f>
        <v>0.7391304347826086</v>
      </c>
      <c r="BM7" s="34"/>
      <c r="BN7" s="293">
        <f>RANK(BF7,$BF$7:$BF$57)</f>
        <v>7</v>
      </c>
    </row>
    <row r="8" spans="1:66" ht="17.25" customHeight="1">
      <c r="A8" s="296"/>
      <c r="B8" s="334"/>
      <c r="C8" s="35"/>
      <c r="D8" s="36"/>
      <c r="E8" s="36"/>
      <c r="F8" s="37">
        <f>IF(COUNTBLANK(D11)=0,D11,"")</f>
        <v>1</v>
      </c>
      <c r="G8" s="38">
        <f>IF(COUNTBLANK(C11)=0,C11,"")</f>
        <v>6</v>
      </c>
      <c r="H8" s="39">
        <f>IF(COUNTBLANK(E10)=0,E10,"")</f>
        <v>1</v>
      </c>
      <c r="I8" s="37">
        <f>IF(COUNTBLANK(D14)=0,D14,"")</f>
        <v>4</v>
      </c>
      <c r="J8" s="38">
        <f>IF(COUNTBLANK(C14)=0,C14,"")</f>
        <v>6</v>
      </c>
      <c r="K8" s="40">
        <f>IF(COUNTBLANK(E13)=0,E13,"")</f>
        <v>2</v>
      </c>
      <c r="L8" s="41">
        <f>IF(COUNTBLANK(D17)=0,D17,"")</f>
      </c>
      <c r="M8" s="38">
        <f>IF(COUNTBLANK(C17)=0,C17,"")</f>
      </c>
      <c r="N8" s="39">
        <f>IF(COUNTBLANK(E16)=0,E16,"")</f>
      </c>
      <c r="O8" s="37">
        <f>IF(COUNTBLANK(D20)=0,D20,"")</f>
        <v>6</v>
      </c>
      <c r="P8" s="38">
        <f>IF(COUNTBLANK(C20)=0,C20,"")</f>
        <v>4</v>
      </c>
      <c r="Q8" s="40">
        <f>IF(COUNTBLANK(E19)=0,E19,"")</f>
        <v>0</v>
      </c>
      <c r="R8" s="41">
        <f>IF(COUNTBLANK(D23)=0,D23,"")</f>
      </c>
      <c r="S8" s="38">
        <f>IF(COUNTBLANK(C23)=0,C23,"")</f>
      </c>
      <c r="T8" s="39">
        <f>IF(COUNTBLANK(E22)=0,E22,"")</f>
      </c>
      <c r="U8" s="37">
        <f>IF(COUNTBLANK(D26)=0,D26,"")</f>
      </c>
      <c r="V8" s="38">
        <f>IF(COUNTBLANK(C26)=0,C26,"")</f>
      </c>
      <c r="W8" s="40">
        <f>IF(COUNTBLANK(E25)=0,E25,"")</f>
      </c>
      <c r="X8" s="41">
        <f>IF(COUNTBLANK(D29)=0,D29,"")</f>
        <v>2</v>
      </c>
      <c r="Y8" s="38">
        <f>IF(COUNTBLANK(C29)=0,C29,"")</f>
        <v>6</v>
      </c>
      <c r="Z8" s="39">
        <f>IF(COUNTBLANK(E28)=0,E28,"")</f>
        <v>2</v>
      </c>
      <c r="AA8" s="37">
        <f>IF(COUNTBLANK(D32)=0,D32,"")</f>
        <v>6</v>
      </c>
      <c r="AB8" s="38">
        <f>IF(COUNTBLANK(C32)=0,C32,"")</f>
        <v>4</v>
      </c>
      <c r="AC8" s="40">
        <f>IF(COUNTBLANK(E31)=0,E31,"")</f>
        <v>2</v>
      </c>
      <c r="AD8" s="41">
        <f>IF(COUNTBLANK(D35)=0,D35,"")</f>
        <v>1</v>
      </c>
      <c r="AE8" s="38">
        <f>IF(COUNTBLANK(C35)=0,C35,"")</f>
        <v>6</v>
      </c>
      <c r="AF8" s="39">
        <f>IF(COUNTBLANK(E34)=0,E34,"")</f>
        <v>1</v>
      </c>
      <c r="AG8" s="37">
        <f>IF(COUNTBLANK(D38)=0,D38,"")</f>
        <v>0</v>
      </c>
      <c r="AH8" s="38">
        <f>IF(COUNTBLANK(C38)=0,C38,"")</f>
        <v>6</v>
      </c>
      <c r="AI8" s="40">
        <f>IF(COUNTBLANK(E37)=0,E37,"")</f>
        <v>2</v>
      </c>
      <c r="AJ8" s="41">
        <f>IF(COUNTBLANK(D41)=0,D41,"")</f>
      </c>
      <c r="AK8" s="38">
        <f>IF(COUNTBLANK(C41)=0,C41,"")</f>
      </c>
      <c r="AL8" s="39">
        <f>IF(COUNTBLANK(E40)=0,E40,"")</f>
      </c>
      <c r="AM8" s="37">
        <f>IF(COUNTBLANK(D44)=0,D44,"")</f>
      </c>
      <c r="AN8" s="38">
        <f>IF(COUNTBLANK(C44)=0,C44,"")</f>
      </c>
      <c r="AO8" s="40">
        <f>IF(COUNTBLANK(E43)=0,E43,"")</f>
      </c>
      <c r="AP8" s="41">
        <f>IF(COUNTBLANK(D47)=0,D47,"")</f>
      </c>
      <c r="AQ8" s="38">
        <f>IF(COUNTBLANK(C47)=0,C47,"")</f>
      </c>
      <c r="AR8" s="39">
        <f>IF(COUNTBLANK(E46)=0,E46,"")</f>
      </c>
      <c r="AS8" s="37">
        <f>IF(COUNTBLANK(D50)=0,D50,"")</f>
        <v>4</v>
      </c>
      <c r="AT8" s="38">
        <f>IF(COUNTBLANK(C50)=0,C50,"")</f>
        <v>6</v>
      </c>
      <c r="AU8" s="40">
        <f>IF(COUNTBLANK(E49)=0,E49,"")</f>
        <v>2</v>
      </c>
      <c r="AV8" s="41">
        <f>IF(COUNTBLANK(D53)=0,D53,"")</f>
        <v>5</v>
      </c>
      <c r="AW8" s="38">
        <f>IF(COUNTBLANK(C53)=0,C53,"")</f>
        <v>7</v>
      </c>
      <c r="AX8" s="39">
        <f>IF(COUNTBLANK(E52)=0,E52,"")</f>
        <v>2</v>
      </c>
      <c r="AY8" s="37">
        <f>IF(COUNTBLANK(D56)=0,D56,"")</f>
      </c>
      <c r="AZ8" s="38">
        <f>IF(COUNTBLANK(C56)=0,C56,"")</f>
      </c>
      <c r="BA8" s="40">
        <f>IF(COUNTBLANK(E55)=0,E55,"")</f>
      </c>
      <c r="BB8" s="301"/>
      <c r="BC8" s="303"/>
      <c r="BD8" s="305"/>
      <c r="BE8" s="307"/>
      <c r="BF8" s="309"/>
      <c r="BG8" s="42">
        <f>SUM(E8,H8,K8,N8,Q8,T8,W8,Z8,AC8,AF8,AI8,AL8,AO8,AR8,AU8,AX8,BA8)</f>
        <v>14</v>
      </c>
      <c r="BH8" s="312"/>
      <c r="BI8" s="315"/>
      <c r="BJ8" s="43">
        <f>SUM(D7:D9,G7:G9,J7:J9,M7:M9,P7:P9,S7:S9,V7:V9,Y7:Y9,AB7:AB9,AE7:AE9,AH7:AH9,AK7:AK9,AN7:AN9,AQ7:AQ9,AT7:AT9,AW7:AW9,AZ7:AZ9)</f>
        <v>115</v>
      </c>
      <c r="BK8" s="312"/>
      <c r="BL8" s="322"/>
      <c r="BM8" s="44"/>
      <c r="BN8" s="294"/>
    </row>
    <row r="9" spans="1:66" ht="17.25" customHeight="1" thickBot="1">
      <c r="A9" s="297"/>
      <c r="B9" s="335"/>
      <c r="C9" s="45"/>
      <c r="D9" s="46"/>
      <c r="E9" s="46"/>
      <c r="F9" s="47">
        <f>IF(COUNTBLANK(D12)=0,D12,"")</f>
        <v>6</v>
      </c>
      <c r="G9" s="48">
        <f>IF(COUNTBLANK(C12)=0,C12,"")</f>
        <v>3</v>
      </c>
      <c r="H9" s="49" t="str">
        <f>IF(COUNTBLANK(E12)=0,IF(E12="V","P",IF(E12="P","V","")),"")</f>
        <v>V</v>
      </c>
      <c r="I9" s="47">
        <f>IF(COUNTBLANK(D15)=0,D15,"")</f>
      </c>
      <c r="J9" s="48">
        <f>IF(COUNTBLANK(C15)=0,C15,"")</f>
      </c>
      <c r="K9" s="50" t="str">
        <f>IF(COUNTBLANK(E15)=0,IF(E15="V","P",IF(E15="P","V","")),"")</f>
        <v>P</v>
      </c>
      <c r="L9" s="51">
        <f>IF(COUNTBLANK(D18)=0,D18,"")</f>
      </c>
      <c r="M9" s="48">
        <f>IF(COUNTBLANK(C18)=0,C18,"")</f>
      </c>
      <c r="N9" s="49">
        <f>IF(COUNTBLANK(E18)=0,IF(E18="V","P",IF(E18="P","V","")),"")</f>
      </c>
      <c r="O9" s="47">
        <f>IF(COUNTBLANK(D21)=0,D21,"")</f>
      </c>
      <c r="P9" s="48">
        <f>IF(COUNTBLANK(C21)=0,C21,"")</f>
      </c>
      <c r="Q9" s="50" t="str">
        <f>IF(COUNTBLANK(E21)=0,IF(E21="V","P",IF(E21="P","V","")),"")</f>
        <v>V</v>
      </c>
      <c r="R9" s="51">
        <f>IF(COUNTBLANK(D24)=0,D24,"")</f>
      </c>
      <c r="S9" s="48">
        <f>IF(COUNTBLANK(C24)=0,C24,"")</f>
      </c>
      <c r="T9" s="49">
        <f>IF(COUNTBLANK(E24)=0,IF(E24="V","P",IF(E24="P","V","")),"")</f>
      </c>
      <c r="U9" s="52">
        <f>IF(COUNTBLANK(D27)=0,D27,"")</f>
      </c>
      <c r="V9" s="53">
        <f>IF(COUNTBLANK(C27)=0,C27,"")</f>
      </c>
      <c r="W9" s="54">
        <f>IF(COUNTBLANK(E27)=0,IF(E27="V","P",IF(E27="P","V","")),"")</f>
      </c>
      <c r="X9" s="51">
        <f>IF(COUNTBLANK(D30)=0,D30,"")</f>
      </c>
      <c r="Y9" s="48">
        <f>IF(COUNTBLANK(C30)=0,C30,"")</f>
      </c>
      <c r="Z9" s="49" t="str">
        <f>IF(COUNTBLANK(E30)=0,IF(E30="V","P",IF(E30="P","V","")),"")</f>
        <v>P</v>
      </c>
      <c r="AA9" s="47">
        <f>IF(COUNTBLANK(D33)=0,D33,"")</f>
        <v>3</v>
      </c>
      <c r="AB9" s="48">
        <f>IF(COUNTBLANK(C33)=0,C33,"")</f>
        <v>6</v>
      </c>
      <c r="AC9" s="50" t="str">
        <f>IF(COUNTBLANK(E33)=0,IF(E33="V","P",IF(E33="P","V","")),"")</f>
        <v>P</v>
      </c>
      <c r="AD9" s="51">
        <f>IF(COUNTBLANK(D36)=0,D36,"")</f>
        <v>6</v>
      </c>
      <c r="AE9" s="48">
        <f>IF(COUNTBLANK(C36)=0,C36,"")</f>
        <v>3</v>
      </c>
      <c r="AF9" s="49" t="str">
        <f>IF(COUNTBLANK(E36)=0,IF(E36="V","P",IF(E36="P","V","")),"")</f>
        <v>V</v>
      </c>
      <c r="AG9" s="47">
        <f>IF(COUNTBLANK(D39)=0,D39,"")</f>
      </c>
      <c r="AH9" s="48">
        <f>IF(COUNTBLANK(C39)=0,C39,"")</f>
      </c>
      <c r="AI9" s="50" t="str">
        <f>IF(COUNTBLANK(E39)=0,IF(E39="V","P",IF(E39="P","V","")),"")</f>
        <v>P</v>
      </c>
      <c r="AJ9" s="51">
        <f>IF(COUNTBLANK(D42)=0,D42,"")</f>
      </c>
      <c r="AK9" s="48">
        <f>IF(COUNTBLANK(C42)=0,C42,"")</f>
      </c>
      <c r="AL9" s="49">
        <f>IF(COUNTBLANK(E42)=0,IF(E42="V","P",IF(E42="P","V","")),"")</f>
      </c>
      <c r="AM9" s="47">
        <f>IF(COUNTBLANK(D45)=0,D45,"")</f>
      </c>
      <c r="AN9" s="48">
        <f>IF(COUNTBLANK(C45)=0,C45,"")</f>
      </c>
      <c r="AO9" s="50">
        <f>IF(COUNTBLANK(E45)=0,IF(E45="V","P",IF(E45="P","V","")),"")</f>
      </c>
      <c r="AP9" s="51">
        <f>IF(COUNTBLANK(D48)=0,D48,"")</f>
      </c>
      <c r="AQ9" s="48">
        <f>IF(COUNTBLANK(C48)=0,C48,"")</f>
      </c>
      <c r="AR9" s="49">
        <f>IF(COUNTBLANK(E48)=0,IF(E48="V","P",IF(E48="P","V","")),"")</f>
      </c>
      <c r="AS9" s="47">
        <f>IF(COUNTBLANK(D51)=0,D51,"")</f>
      </c>
      <c r="AT9" s="48">
        <f>IF(COUNTBLANK(C51)=0,C51,"")</f>
      </c>
      <c r="AU9" s="50" t="str">
        <f>IF(COUNTBLANK(E51)=0,IF(E51="V","P",IF(E51="P","V","")),"")</f>
        <v>P</v>
      </c>
      <c r="AV9" s="51">
        <f>IF(COUNTBLANK(D54)=0,D54,"")</f>
        <v>3</v>
      </c>
      <c r="AW9" s="48">
        <f>IF(COUNTBLANK(C54)=0,C54,"")</f>
        <v>6</v>
      </c>
      <c r="AX9" s="49" t="str">
        <f>IF(COUNTBLANK(E54)=0,IF(E54="V","P",IF(E54="P","V","")),"")</f>
        <v>P</v>
      </c>
      <c r="AY9" s="47">
        <f>IF(COUNTBLANK(D57)=0,D57,"")</f>
      </c>
      <c r="AZ9" s="48">
        <f>IF(COUNTBLANK(C57)=0,C57,"")</f>
      </c>
      <c r="BA9" s="50">
        <f>IF(COUNTBLANK(E57)=0,IF(E57="V","P",IF(E57="P","V","")),"")</f>
      </c>
      <c r="BB9" s="301"/>
      <c r="BC9" s="303"/>
      <c r="BD9" s="305"/>
      <c r="BE9" s="307"/>
      <c r="BF9" s="309"/>
      <c r="BG9" s="55"/>
      <c r="BH9" s="330"/>
      <c r="BI9" s="331"/>
      <c r="BJ9" s="56"/>
      <c r="BK9" s="330"/>
      <c r="BL9" s="332"/>
      <c r="BM9" s="57"/>
      <c r="BN9" s="295"/>
    </row>
    <row r="10" spans="1:66" ht="17.25" customHeight="1">
      <c r="A10" s="209" t="s">
        <v>75</v>
      </c>
      <c r="B10" s="333">
        <v>2</v>
      </c>
      <c r="C10" s="58">
        <v>5</v>
      </c>
      <c r="D10" s="59">
        <v>7</v>
      </c>
      <c r="E10" s="60">
        <v>1</v>
      </c>
      <c r="F10" s="35"/>
      <c r="G10" s="36"/>
      <c r="H10" s="61"/>
      <c r="I10" s="27">
        <f>IF(COUNTBLANK(G13)=0,G13,"")</f>
      </c>
      <c r="J10" s="28">
        <f>IF(COUNTBLANK(F13)=0,F13,"")</f>
      </c>
      <c r="K10" s="30">
        <f>IF(COUNTBLANK(H14)=0,H14,"")</f>
      </c>
      <c r="L10" s="31">
        <f>IF(COUNTBLANK(G16)=0,G16,"")</f>
      </c>
      <c r="M10" s="28">
        <f>IF(COUNTBLANK(F16)=0,F16,"")</f>
      </c>
      <c r="N10" s="29">
        <f>IF(COUNTBLANK(H17)=0,H17,"")</f>
      </c>
      <c r="O10" s="27">
        <f>IF(COUNTBLANK(G19)=0,G19,"")</f>
        <v>0</v>
      </c>
      <c r="P10" s="28">
        <f>IF(COUNTBLANK(F19)=0,F19,"")</f>
        <v>6</v>
      </c>
      <c r="Q10" s="30">
        <f>IF(COUNTBLANK(H20)=0,H20,"")</f>
        <v>2</v>
      </c>
      <c r="R10" s="31">
        <f>IF(COUNTBLANK(G22)=0,G22,"")</f>
      </c>
      <c r="S10" s="28">
        <f>IF(COUNTBLANK(F22)=0,F22,"")</f>
      </c>
      <c r="T10" s="29">
        <f>IF(COUNTBLANK(H23)=0,H23,"")</f>
      </c>
      <c r="U10" s="27">
        <f>IF(COUNTBLANK(G25)=0,G25,"")</f>
      </c>
      <c r="V10" s="28">
        <f>IF(COUNTBLANK(F25)=0,F25,"")</f>
      </c>
      <c r="W10" s="30">
        <f>IF(COUNTBLANK(H26)=0,H26,"")</f>
      </c>
      <c r="X10" s="31">
        <f>IF(COUNTBLANK(G28)=0,G28,"")</f>
        <v>0</v>
      </c>
      <c r="Y10" s="28">
        <f>IF(COUNTBLANK(F28)=0,F28,"")</f>
        <v>6</v>
      </c>
      <c r="Z10" s="29">
        <f>IF(COUNTBLANK(H29)=0,H29,"")</f>
        <v>0</v>
      </c>
      <c r="AA10" s="27">
        <f>IF(COUNTBLANK(G31)=0,G31,"")</f>
      </c>
      <c r="AB10" s="28">
        <f>IF(COUNTBLANK(F31)=0,F31,"")</f>
      </c>
      <c r="AC10" s="30">
        <f>IF(COUNTBLANK(H32)=0,H32,"")</f>
      </c>
      <c r="AD10" s="31">
        <f>IF(COUNTBLANK(G34)=0,G34,"")</f>
        <v>7</v>
      </c>
      <c r="AE10" s="28">
        <f>IF(COUNTBLANK(F34)=0,F34,"")</f>
        <v>6</v>
      </c>
      <c r="AF10" s="29">
        <f>IF(COUNTBLANK(H35)=0,H35,"")</f>
        <v>2</v>
      </c>
      <c r="AG10" s="27">
        <f>IF(COUNTBLANK(G37)=0,G37,"")</f>
        <v>7</v>
      </c>
      <c r="AH10" s="28">
        <f>IF(COUNTBLANK(F37)=0,F37,"")</f>
        <v>6</v>
      </c>
      <c r="AI10" s="30">
        <f>IF(COUNTBLANK(H38)=0,H38,"")</f>
        <v>1</v>
      </c>
      <c r="AJ10" s="31">
        <f>IF(COUNTBLANK(G40)=0,G40,"")</f>
        <v>6</v>
      </c>
      <c r="AK10" s="28">
        <f>IF(COUNTBLANK(F40)=0,F40,"")</f>
        <v>4</v>
      </c>
      <c r="AL10" s="29">
        <f>IF(COUNTBLANK(H41)=0,H41,"")</f>
        <v>2</v>
      </c>
      <c r="AM10" s="27">
        <f>IF(COUNTBLANK(G43)=0,G43,"")</f>
      </c>
      <c r="AN10" s="28">
        <f>IF(COUNTBLANK(F43)=0,F43,"")</f>
      </c>
      <c r="AO10" s="30">
        <f>IF(COUNTBLANK(H44)=0,H44,"")</f>
      </c>
      <c r="AP10" s="31">
        <f>IF(COUNTBLANK(G46)=0,G46,"")</f>
      </c>
      <c r="AQ10" s="28">
        <f>IF(COUNTBLANK(F46)=0,F46,"")</f>
      </c>
      <c r="AR10" s="29">
        <f>IF(COUNTBLANK(H47)=0,H47,"")</f>
      </c>
      <c r="AS10" s="27">
        <f>IF(COUNTBLANK(G49)=0,G49,"")</f>
      </c>
      <c r="AT10" s="28">
        <f>IF(COUNTBLANK(F49)=0,F49,"")</f>
      </c>
      <c r="AU10" s="30">
        <f>IF(COUNTBLANK(H50)=0,H50,"")</f>
      </c>
      <c r="AV10" s="31">
        <f>IF(COUNTBLANK(G52)=0,G52,"")</f>
        <v>6</v>
      </c>
      <c r="AW10" s="28">
        <f>IF(COUNTBLANK(F52)=0,F52,"")</f>
        <v>0</v>
      </c>
      <c r="AX10" s="29">
        <f>IF(COUNTBLANK(H53)=0,H53,"")</f>
        <v>2</v>
      </c>
      <c r="AY10" s="27">
        <f>IF(COUNTBLANK(G55)=0,G55,"")</f>
        <v>4</v>
      </c>
      <c r="AZ10" s="28">
        <f>IF(COUNTBLANK(F55)=0,F55,"")</f>
        <v>6</v>
      </c>
      <c r="BA10" s="30">
        <f>IF(COUNTBLANK(H56)=0,H56,"")</f>
        <v>0</v>
      </c>
      <c r="BB10" s="324">
        <f>BD10+BE10</f>
        <v>8</v>
      </c>
      <c r="BC10" s="327"/>
      <c r="BD10" s="328">
        <f>COUNTIF(C12:BA12,"V")</f>
        <v>4</v>
      </c>
      <c r="BE10" s="317">
        <f>COUNTIF(C12:BA12,"P")</f>
        <v>4</v>
      </c>
      <c r="BF10" s="318">
        <f>BD10*2+BE10</f>
        <v>12</v>
      </c>
      <c r="BG10" s="62">
        <f>SUM(E10,H10,K10,N10,Q10,T10,W10,Z10,AC10,AF10,AI10,AL10,AO10,AR10,AU10,AX10,BA10)</f>
        <v>10</v>
      </c>
      <c r="BH10" s="319">
        <f>BG10-BG11</f>
        <v>1</v>
      </c>
      <c r="BI10" s="320">
        <f>BG10/BG11</f>
        <v>1.1111111111111112</v>
      </c>
      <c r="BJ10" s="63">
        <f>SUM(C10:C12,F10:F12,I10:I12,L10:L12,O10:O12,R10:R12,U10:U12,X10:X12,AA10:AA12,AD10:AD12,AG10:AG12,AJ10:AJ12,AM10:AM12,AP10:AP12,AS10:AS12,AV10:AV12,AY10:AY12)</f>
        <v>87</v>
      </c>
      <c r="BK10" s="319">
        <f>BJ10-BJ11</f>
        <v>-2</v>
      </c>
      <c r="BL10" s="329">
        <f>BJ10/BJ11</f>
        <v>0.9775280898876404</v>
      </c>
      <c r="BM10" s="64"/>
      <c r="BN10" s="293">
        <f>RANK(BF10,$BF$7:$BF$57)</f>
        <v>7</v>
      </c>
    </row>
    <row r="11" spans="1:66" ht="17.25" customHeight="1">
      <c r="A11" s="296"/>
      <c r="B11" s="334"/>
      <c r="C11" s="65">
        <v>6</v>
      </c>
      <c r="D11" s="66">
        <v>1</v>
      </c>
      <c r="E11" s="67">
        <v>2</v>
      </c>
      <c r="F11" s="35"/>
      <c r="G11" s="36"/>
      <c r="H11" s="61"/>
      <c r="I11" s="37">
        <f>IF(COUNTBLANK(G14)=0,G14,"")</f>
      </c>
      <c r="J11" s="38">
        <f>IF(COUNTBLANK(F14)=0,F14,"")</f>
      </c>
      <c r="K11" s="40">
        <f>IF(COUNTBLANK(H13)=0,H13,"")</f>
      </c>
      <c r="L11" s="41">
        <f>IF(COUNTBLANK(G17)=0,G17,"")</f>
      </c>
      <c r="M11" s="38">
        <f>IF(COUNTBLANK(F17)=0,F17,"")</f>
      </c>
      <c r="N11" s="39">
        <f>IF(COUNTBLANK(H16)=0,H16,"")</f>
      </c>
      <c r="O11" s="37">
        <f>IF(COUNTBLANK(G20)=0,G20,"")</f>
        <v>6</v>
      </c>
      <c r="P11" s="38">
        <f>IF(COUNTBLANK(F20)=0,F20,"")</f>
        <v>2</v>
      </c>
      <c r="Q11" s="40">
        <f>IF(COUNTBLANK(H19)=0,H19,"")</f>
        <v>1</v>
      </c>
      <c r="R11" s="41">
        <f>IF(COUNTBLANK(G23)=0,G23,"")</f>
      </c>
      <c r="S11" s="38">
        <f>IF(COUNTBLANK(F23)=0,F23,"")</f>
      </c>
      <c r="T11" s="39">
        <f>IF(COUNTBLANK(H22)=0,H22,"")</f>
      </c>
      <c r="U11" s="37">
        <f>IF(COUNTBLANK(G26)=0,G26,"")</f>
      </c>
      <c r="V11" s="38">
        <f>IF(COUNTBLANK(F26)=0,F26,"")</f>
      </c>
      <c r="W11" s="40">
        <f>IF(COUNTBLANK(H25)=0,H25,"")</f>
      </c>
      <c r="X11" s="41">
        <f>IF(COUNTBLANK(G29)=0,G29,"")</f>
        <v>3</v>
      </c>
      <c r="Y11" s="38">
        <f>IF(COUNTBLANK(F29)=0,F29,"")</f>
        <v>6</v>
      </c>
      <c r="Z11" s="39">
        <f>IF(COUNTBLANK(H28)=0,H28,"")</f>
        <v>2</v>
      </c>
      <c r="AA11" s="37">
        <f>IF(COUNTBLANK(G32)=0,G32,"")</f>
      </c>
      <c r="AB11" s="38">
        <f>IF(COUNTBLANK(F32)=0,F32,"")</f>
      </c>
      <c r="AC11" s="40">
        <f>IF(COUNTBLANK(H31)=0,H31,"")</f>
      </c>
      <c r="AD11" s="41">
        <f>IF(COUNTBLANK(G35)=0,G35,"")</f>
        <v>6</v>
      </c>
      <c r="AE11" s="38">
        <f>IF(COUNTBLANK(F35)=0,F35,"")</f>
        <v>2</v>
      </c>
      <c r="AF11" s="39">
        <f>IF(COUNTBLANK(H34)=0,H34,"")</f>
        <v>0</v>
      </c>
      <c r="AG11" s="37">
        <f>IF(COUNTBLANK(G38)=0,G38,"")</f>
        <v>2</v>
      </c>
      <c r="AH11" s="38">
        <f>IF(COUNTBLANK(F38)=0,F38,"")</f>
        <v>6</v>
      </c>
      <c r="AI11" s="40">
        <f>IF(COUNTBLANK(H37)=0,H37,"")</f>
        <v>2</v>
      </c>
      <c r="AJ11" s="41">
        <f>IF(COUNTBLANK(G41)=0,G41,"")</f>
        <v>7</v>
      </c>
      <c r="AK11" s="38">
        <f>IF(COUNTBLANK(F41)=0,F41,"")</f>
        <v>5</v>
      </c>
      <c r="AL11" s="39">
        <f>IF(COUNTBLANK(H40)=0,H40,"")</f>
        <v>0</v>
      </c>
      <c r="AM11" s="37">
        <f>IF(COUNTBLANK(G44)=0,G44,"")</f>
      </c>
      <c r="AN11" s="38">
        <f>IF(COUNTBLANK(F44)=0,F44,"")</f>
      </c>
      <c r="AO11" s="40">
        <f>IF(COUNTBLANK(H43)=0,H43,"")</f>
      </c>
      <c r="AP11" s="41">
        <f>IF(COUNTBLANK(G47)=0,G47,"")</f>
      </c>
      <c r="AQ11" s="38">
        <f>IF(COUNTBLANK(F47)=0,F47,"")</f>
      </c>
      <c r="AR11" s="39">
        <f>IF(COUNTBLANK(H46)=0,H46,"")</f>
      </c>
      <c r="AS11" s="37">
        <f>IF(COUNTBLANK(G50)=0,G50,"")</f>
      </c>
      <c r="AT11" s="38">
        <f>IF(COUNTBLANK(F50)=0,F50,"")</f>
      </c>
      <c r="AU11" s="40">
        <f>IF(COUNTBLANK(H49)=0,H49,"")</f>
      </c>
      <c r="AV11" s="41">
        <f>IF(COUNTBLANK(G53)=0,G53,"")</f>
        <v>7</v>
      </c>
      <c r="AW11" s="38">
        <f>IF(COUNTBLANK(F53)=0,F53,"")</f>
        <v>5</v>
      </c>
      <c r="AX11" s="39">
        <f>IF(COUNTBLANK(H52)=0,H52,"")</f>
        <v>0</v>
      </c>
      <c r="AY11" s="37">
        <f>IF(COUNTBLANK(G56)=0,G56,"")</f>
        <v>4</v>
      </c>
      <c r="AZ11" s="38">
        <f>IF(COUNTBLANK(F56)=0,F56,"")</f>
        <v>6</v>
      </c>
      <c r="BA11" s="40">
        <f>IF(COUNTBLANK(H55)=0,H55,"")</f>
        <v>2</v>
      </c>
      <c r="BB11" s="325"/>
      <c r="BC11" s="303"/>
      <c r="BD11" s="305"/>
      <c r="BE11" s="307"/>
      <c r="BF11" s="309"/>
      <c r="BG11" s="42">
        <f>SUM(E11,H11,K11,N11,Q11,T11,W11,Z11,AC11,AF11,AI11,AL11,AO11,AR11,AU11,AX11,BA11)</f>
        <v>9</v>
      </c>
      <c r="BH11" s="312"/>
      <c r="BI11" s="315"/>
      <c r="BJ11" s="43">
        <f>SUM(D10:D12,G10:G12,J10:J12,M10:M12,P10:P12,S10:S12,V10:V12,Y10:Y12,AB10:AB12,AE10:AE12,AH10:AH12,AK10:AK12,AN10:AN12,AQ10:AQ12,AT10:AT12,AW10:AW12,AZ10:AZ12)</f>
        <v>89</v>
      </c>
      <c r="BK11" s="312"/>
      <c r="BL11" s="322"/>
      <c r="BM11" s="44"/>
      <c r="BN11" s="294"/>
    </row>
    <row r="12" spans="1:66" ht="17.25" customHeight="1" thickBot="1">
      <c r="A12" s="297"/>
      <c r="B12" s="335"/>
      <c r="C12" s="68">
        <v>3</v>
      </c>
      <c r="D12" s="69">
        <v>6</v>
      </c>
      <c r="E12" s="70" t="s">
        <v>99</v>
      </c>
      <c r="F12" s="45"/>
      <c r="G12" s="46"/>
      <c r="H12" s="71"/>
      <c r="I12" s="37">
        <f>IF(COUNTBLANK(G15)=0,G15,"")</f>
      </c>
      <c r="J12" s="38">
        <f>IF(COUNTBLANK(F15)=0,F15,"")</f>
      </c>
      <c r="K12" s="50">
        <f>IF(COUNTBLANK(H15)=0,IF(H15="V","P",IF(H15="P","V","")),"")</f>
      </c>
      <c r="L12" s="41">
        <f>IF(COUNTBLANK(G18)=0,G18,"")</f>
      </c>
      <c r="M12" s="38">
        <f>IF(COUNTBLANK(F18)=0,F18,"")</f>
      </c>
      <c r="N12" s="49">
        <f>IF(COUNTBLANK(H18)=0,IF(H18="V","P",IF(H18="P","V","")),"")</f>
      </c>
      <c r="O12" s="47">
        <f>IF(COUNTBLANK(G21)=0,G21,"")</f>
        <v>6</v>
      </c>
      <c r="P12" s="48">
        <f>IF(COUNTBLANK(F21)=0,F21,"")</f>
        <v>3</v>
      </c>
      <c r="Q12" s="50" t="str">
        <f>IF(COUNTBLANK(H21)=0,IF(H21="V","P",IF(H21="P","V","")),"")</f>
        <v>V</v>
      </c>
      <c r="R12" s="51">
        <f>IF(COUNTBLANK(G24)=0,G24,"")</f>
      </c>
      <c r="S12" s="48">
        <f>IF(COUNTBLANK(F24)=0,F24,"")</f>
      </c>
      <c r="T12" s="49">
        <f>IF(COUNTBLANK(H24)=0,IF(H24="V","P",IF(H24="P","V","")),"")</f>
      </c>
      <c r="U12" s="47">
        <f>IF(COUNTBLANK(G27)=0,G27,"")</f>
      </c>
      <c r="V12" s="48">
        <f>IF(COUNTBLANK(F27)=0,F27,"")</f>
      </c>
      <c r="W12" s="50">
        <f>IF(COUNTBLANK(H27)=0,IF(H27="V","P",IF(H27="P","V","")),"")</f>
      </c>
      <c r="X12" s="51">
        <f>IF(COUNTBLANK(G30)=0,G30,"")</f>
      </c>
      <c r="Y12" s="48">
        <f>IF(COUNTBLANK(F30)=0,F30,"")</f>
      </c>
      <c r="Z12" s="49" t="str">
        <f>IF(COUNTBLANK(H30)=0,IF(H30="V","P",IF(H30="P","V","")),"")</f>
        <v>P</v>
      </c>
      <c r="AA12" s="47">
        <f>IF(COUNTBLANK(G33)=0,G33,"")</f>
      </c>
      <c r="AB12" s="48">
        <f>IF(COUNTBLANK(F33)=0,F33,"")</f>
      </c>
      <c r="AC12" s="50">
        <f>IF(COUNTBLANK(H33)=0,IF(H33="V","P",IF(H33="P","V","")),"")</f>
      </c>
      <c r="AD12" s="51">
        <f>IF(COUNTBLANK(G36)=0,G36,"")</f>
      </c>
      <c r="AE12" s="48">
        <f>IF(COUNTBLANK(F36)=0,F36,"")</f>
      </c>
      <c r="AF12" s="49" t="str">
        <f>IF(COUNTBLANK(H36)=0,IF(H36="V","P",IF(H36="P","V","")),"")</f>
        <v>V</v>
      </c>
      <c r="AG12" s="47">
        <f>IF(COUNTBLANK(G39)=0,G39,"")</f>
        <v>2</v>
      </c>
      <c r="AH12" s="48">
        <f>IF(COUNTBLANK(F39)=0,F39,"")</f>
        <v>6</v>
      </c>
      <c r="AI12" s="50" t="str">
        <f>IF(COUNTBLANK(H39)=0,IF(H39="V","P",IF(H39="P","V","")),"")</f>
        <v>P</v>
      </c>
      <c r="AJ12" s="51">
        <f>IF(COUNTBLANK(G42)=0,G42,"")</f>
      </c>
      <c r="AK12" s="48">
        <f>IF(COUNTBLANK(F42)=0,F42,"")</f>
      </c>
      <c r="AL12" s="49" t="str">
        <f>IF(COUNTBLANK(H42)=0,IF(H42="V","P",IF(H42="P","V","")),"")</f>
        <v>V</v>
      </c>
      <c r="AM12" s="47">
        <f>IF(COUNTBLANK(G45)=0,G45,"")</f>
      </c>
      <c r="AN12" s="48">
        <f>IF(COUNTBLANK(F45)=0,F45,"")</f>
      </c>
      <c r="AO12" s="50">
        <f>IF(COUNTBLANK(H45)=0,IF(H45="V","P",IF(H45="P","V","")),"")</f>
      </c>
      <c r="AP12" s="51">
        <f>IF(COUNTBLANK(G48)=0,G48,"")</f>
      </c>
      <c r="AQ12" s="48">
        <f>IF(COUNTBLANK(F48)=0,F48,"")</f>
      </c>
      <c r="AR12" s="49">
        <f>IF(COUNTBLANK(H48)=0,IF(H48="V","P",IF(H48="P","V","")),"")</f>
      </c>
      <c r="AS12" s="47">
        <f>IF(COUNTBLANK(G51)=0,G51,"")</f>
      </c>
      <c r="AT12" s="48">
        <f>IF(COUNTBLANK(F51)=0,F51,"")</f>
      </c>
      <c r="AU12" s="50">
        <f>IF(COUNTBLANK(H51)=0,IF(H51="V","P",IF(H51="P","V","")),"")</f>
      </c>
      <c r="AV12" s="51">
        <f>IF(COUNTBLANK(G54)=0,G54,"")</f>
      </c>
      <c r="AW12" s="48">
        <f>IF(COUNTBLANK(F54)=0,F54,"")</f>
      </c>
      <c r="AX12" s="49" t="str">
        <f>IF(COUNTBLANK(H54)=0,IF(H54="V","P",IF(H54="P","V","")),"")</f>
        <v>V</v>
      </c>
      <c r="AY12" s="47">
        <f>IF(COUNTBLANK(G57)=0,G57,"")</f>
      </c>
      <c r="AZ12" s="48">
        <f>IF(COUNTBLANK(F57)=0,F57,"")</f>
      </c>
      <c r="BA12" s="50" t="str">
        <f>IF(COUNTBLANK(H57)=0,IF(H57="V","P",IF(H57="P","V","")),"")</f>
        <v>P</v>
      </c>
      <c r="BB12" s="326"/>
      <c r="BC12" s="304"/>
      <c r="BD12" s="306"/>
      <c r="BE12" s="308"/>
      <c r="BF12" s="310"/>
      <c r="BG12" s="72"/>
      <c r="BH12" s="313"/>
      <c r="BI12" s="316"/>
      <c r="BJ12" s="73"/>
      <c r="BK12" s="313"/>
      <c r="BL12" s="323"/>
      <c r="BM12" s="74"/>
      <c r="BN12" s="295"/>
    </row>
    <row r="13" spans="1:66" ht="17.25" customHeight="1">
      <c r="A13" s="209" t="s">
        <v>45</v>
      </c>
      <c r="B13" s="333">
        <v>3</v>
      </c>
      <c r="C13" s="58">
        <v>6</v>
      </c>
      <c r="D13" s="59">
        <v>3</v>
      </c>
      <c r="E13" s="60">
        <v>2</v>
      </c>
      <c r="F13" s="75"/>
      <c r="G13" s="59"/>
      <c r="H13" s="76"/>
      <c r="I13" s="25"/>
      <c r="J13" s="26"/>
      <c r="K13" s="77"/>
      <c r="L13" s="31">
        <f>IF(COUNTBLANK(J16)=0,J16,"")</f>
        <v>6</v>
      </c>
      <c r="M13" s="28">
        <f>IF(COUNTBLANK(I16)=0,I16,"")</f>
        <v>4</v>
      </c>
      <c r="N13" s="29">
        <f>IF(COUNTBLANK(K17)=0,K17,"")</f>
        <v>2</v>
      </c>
      <c r="O13" s="27">
        <f>IF(COUNTBLANK(J19)=0,J19,"")</f>
        <v>6</v>
      </c>
      <c r="P13" s="28">
        <f>IF(COUNTBLANK(I19)=0,I19,"")</f>
        <v>4</v>
      </c>
      <c r="Q13" s="30">
        <f>IF(COUNTBLANK(K20)=0,K20,"")</f>
        <v>1</v>
      </c>
      <c r="R13" s="31">
        <f>IF(COUNTBLANK(J22)=0,J22,"")</f>
      </c>
      <c r="S13" s="28">
        <f>IF(COUNTBLANK(I22)=0,I22,"")</f>
      </c>
      <c r="T13" s="29">
        <f>IF(COUNTBLANK(K23)=0,K23,"")</f>
      </c>
      <c r="U13" s="27">
        <f>IF(COUNTBLANK(J25)=0,J25,"")</f>
      </c>
      <c r="V13" s="28">
        <f>IF(COUNTBLANK(I25)=0,I25,"")</f>
      </c>
      <c r="W13" s="30">
        <f>IF(COUNTBLANK(K26)=0,K26,"")</f>
      </c>
      <c r="X13" s="31">
        <f>IF(COUNTBLANK(J28)=0,J28,"")</f>
        <v>1</v>
      </c>
      <c r="Y13" s="28">
        <f>IF(COUNTBLANK(I28)=0,I28,"")</f>
        <v>6</v>
      </c>
      <c r="Z13" s="29">
        <f>IF(COUNTBLANK(K29)=0,K29,"")</f>
        <v>0</v>
      </c>
      <c r="AA13" s="27">
        <f>IF(COUNTBLANK(J31)=0,J31,"")</f>
      </c>
      <c r="AB13" s="28">
        <f>IF(COUNTBLANK(I31)=0,I31,"")</f>
      </c>
      <c r="AC13" s="30">
        <f>IF(COUNTBLANK(K32)=0,K32,"")</f>
      </c>
      <c r="AD13" s="31">
        <f>IF(COUNTBLANK(J34)=0,J34,"")</f>
        <v>2</v>
      </c>
      <c r="AE13" s="28">
        <f>IF(COUNTBLANK(I34)=0,I34,"")</f>
        <v>6</v>
      </c>
      <c r="AF13" s="29">
        <f>IF(COUNTBLANK(K35)=0,K35,"")</f>
        <v>0</v>
      </c>
      <c r="AG13" s="27">
        <f>IF(COUNTBLANK(J37)=0,J37,"")</f>
        <v>6</v>
      </c>
      <c r="AH13" s="28">
        <f>IF(COUNTBLANK(I37)=0,I37,"")</f>
        <v>7</v>
      </c>
      <c r="AI13" s="30">
        <f>IF(COUNTBLANK(K38)=0,K38,"")</f>
        <v>0</v>
      </c>
      <c r="AJ13" s="31">
        <f>IF(COUNTBLANK(J40)=0,J40,"")</f>
      </c>
      <c r="AK13" s="28">
        <f>IF(COUNTBLANK(I40)=0,I40,"")</f>
      </c>
      <c r="AL13" s="29">
        <f>IF(COUNTBLANK(K41)=0,K41,"")</f>
      </c>
      <c r="AM13" s="27">
        <f>IF(COUNTBLANK(J43)=0,J43,"")</f>
      </c>
      <c r="AN13" s="28">
        <f>IF(COUNTBLANK(I43)=0,I43,"")</f>
      </c>
      <c r="AO13" s="30">
        <f>IF(COUNTBLANK(K44)=0,K44,"")</f>
      </c>
      <c r="AP13" s="31">
        <f>IF(COUNTBLANK(J46)=0,J46,"")</f>
      </c>
      <c r="AQ13" s="28">
        <f>IF(COUNTBLANK(I46)=0,I46,"")</f>
      </c>
      <c r="AR13" s="29">
        <f>IF(COUNTBLANK(K47)=0,K47,"")</f>
      </c>
      <c r="AS13" s="27">
        <f>IF(COUNTBLANK(J49)=0,J49,"")</f>
        <v>3</v>
      </c>
      <c r="AT13" s="28">
        <f>IF(COUNTBLANK(I49)=0,I49,"")</f>
        <v>6</v>
      </c>
      <c r="AU13" s="30">
        <f>IF(COUNTBLANK(K50)=0,K50,"")</f>
        <v>0</v>
      </c>
      <c r="AV13" s="31">
        <f>IF(COUNTBLANK(J52)=0,J52,"")</f>
        <v>6</v>
      </c>
      <c r="AW13" s="28">
        <f>IF(COUNTBLANK(I52)=0,I52,"")</f>
        <v>3</v>
      </c>
      <c r="AX13" s="29">
        <f>IF(COUNTBLANK(K53)=0,K53,"")</f>
        <v>1</v>
      </c>
      <c r="AY13" s="27">
        <f>IF(COUNTBLANK(J55)=0,J55,"")</f>
        <v>1</v>
      </c>
      <c r="AZ13" s="28">
        <f>IF(COUNTBLANK(I55)=0,I55,"")</f>
        <v>6</v>
      </c>
      <c r="BA13" s="30">
        <f>IF(COUNTBLANK(K56)=0,K56,"")</f>
        <v>0</v>
      </c>
      <c r="BB13" s="301">
        <f>BD13+BE13</f>
        <v>9</v>
      </c>
      <c r="BC13" s="303"/>
      <c r="BD13" s="305">
        <f>COUNTIF(C15:BA15,"V")</f>
        <v>2</v>
      </c>
      <c r="BE13" s="307">
        <f>COUNTIF(C15:BA15,"P")</f>
        <v>7</v>
      </c>
      <c r="BF13" s="309">
        <f>BD13*2+BE13</f>
        <v>11</v>
      </c>
      <c r="BG13" s="32">
        <f>SUM(E13,H13,K13,N13,Q13,T13,W13,Z13,AC13,AF13,AI13,AL13,AO13,AR13,AU13,AX13,BA13)</f>
        <v>6</v>
      </c>
      <c r="BH13" s="311">
        <f>BG13-BG14</f>
        <v>-9</v>
      </c>
      <c r="BI13" s="314">
        <f>BG13/BG14</f>
        <v>0.4</v>
      </c>
      <c r="BJ13" s="33">
        <f>SUM(C13:C15,F13:F15,I13:I15,L13:L15,O13:O15,R13:R15,U13:U15,X13:X15,AA13:AA15,AD13:AD15,AG13:AG15,AJ13:AJ15,AM13:AM15,AP13:AP15,AS13:AS15,AV13:AV15,AY13:AY15)</f>
        <v>79</v>
      </c>
      <c r="BK13" s="311">
        <f>BJ13-BJ14</f>
        <v>-33</v>
      </c>
      <c r="BL13" s="321">
        <f>BJ13/BJ14</f>
        <v>0.7053571428571429</v>
      </c>
      <c r="BM13" s="34"/>
      <c r="BN13" s="293">
        <f>RANK(BF13,$BF$7:$BF$57)</f>
        <v>9</v>
      </c>
    </row>
    <row r="14" spans="1:66" ht="17.25" customHeight="1">
      <c r="A14" s="296"/>
      <c r="B14" s="334"/>
      <c r="C14" s="65">
        <v>6</v>
      </c>
      <c r="D14" s="66">
        <v>4</v>
      </c>
      <c r="E14" s="67">
        <v>0</v>
      </c>
      <c r="F14" s="78"/>
      <c r="G14" s="66"/>
      <c r="H14" s="79"/>
      <c r="I14" s="35"/>
      <c r="J14" s="36"/>
      <c r="K14" s="61"/>
      <c r="L14" s="41">
        <f>IF(COUNTBLANK(J17)=0,J17,"")</f>
        <v>3</v>
      </c>
      <c r="M14" s="38">
        <f>IF(COUNTBLANK(I17)=0,I17,"")</f>
        <v>6</v>
      </c>
      <c r="N14" s="39">
        <f>IF(COUNTBLANK(K16)=0,K16,"")</f>
        <v>1</v>
      </c>
      <c r="O14" s="37">
        <f>IF(COUNTBLANK(J20)=0,J20,"")</f>
        <v>6</v>
      </c>
      <c r="P14" s="38">
        <f>IF(COUNTBLANK(I20)=0,I20,"")</f>
        <v>7</v>
      </c>
      <c r="Q14" s="40">
        <f>IF(COUNTBLANK(K19)=0,K19,"")</f>
        <v>2</v>
      </c>
      <c r="R14" s="41">
        <f>IF(COUNTBLANK(J23)=0,J23,"")</f>
      </c>
      <c r="S14" s="38">
        <f>IF(COUNTBLANK(I23)=0,I23,"")</f>
      </c>
      <c r="T14" s="39">
        <f>IF(COUNTBLANK(K22)=0,K22,"")</f>
      </c>
      <c r="U14" s="37">
        <f>IF(COUNTBLANK(J26)=0,J26,"")</f>
      </c>
      <c r="V14" s="38">
        <f>IF(COUNTBLANK(I26)=0,I26,"")</f>
      </c>
      <c r="W14" s="40">
        <f>IF(COUNTBLANK(K25)=0,K25,"")</f>
      </c>
      <c r="X14" s="41">
        <f>IF(COUNTBLANK(J29)=0,J29,"")</f>
        <v>1</v>
      </c>
      <c r="Y14" s="38">
        <f>IF(COUNTBLANK(I29)=0,I29,"")</f>
        <v>6</v>
      </c>
      <c r="Z14" s="39">
        <f>IF(COUNTBLANK(K28)=0,K28,"")</f>
        <v>2</v>
      </c>
      <c r="AA14" s="37">
        <f>IF(COUNTBLANK(J32)=0,J32,"")</f>
      </c>
      <c r="AB14" s="38">
        <f>IF(COUNTBLANK(I32)=0,I32,"")</f>
      </c>
      <c r="AC14" s="40">
        <f>IF(COUNTBLANK(K31)=0,K31,"")</f>
      </c>
      <c r="AD14" s="41">
        <f>IF(COUNTBLANK(J35)=0,J35,"")</f>
        <v>6</v>
      </c>
      <c r="AE14" s="38">
        <f>IF(COUNTBLANK(I35)=0,I35,"")</f>
        <v>7</v>
      </c>
      <c r="AF14" s="39">
        <f>IF(COUNTBLANK(K34)=0,K34,"")</f>
        <v>2</v>
      </c>
      <c r="AG14" s="37">
        <f>IF(COUNTBLANK(J38)=0,J38,"")</f>
        <v>1</v>
      </c>
      <c r="AH14" s="38">
        <f>IF(COUNTBLANK(I38)=0,I38,"")</f>
        <v>6</v>
      </c>
      <c r="AI14" s="40">
        <f>IF(COUNTBLANK(K37)=0,K37,"")</f>
        <v>2</v>
      </c>
      <c r="AJ14" s="41">
        <f>IF(COUNTBLANK(J41)=0,J41,"")</f>
      </c>
      <c r="AK14" s="38">
        <f>IF(COUNTBLANK(I41)=0,I41,"")</f>
      </c>
      <c r="AL14" s="39">
        <f>IF(COUNTBLANK(K40)=0,K40,"")</f>
      </c>
      <c r="AM14" s="37">
        <f>IF(COUNTBLANK(J44)=0,J44,"")</f>
      </c>
      <c r="AN14" s="38">
        <f>IF(COUNTBLANK(I44)=0,I44,"")</f>
      </c>
      <c r="AO14" s="40">
        <f>IF(COUNTBLANK(K43)=0,K43,"")</f>
      </c>
      <c r="AP14" s="41">
        <f>IF(COUNTBLANK(J47)=0,J47,"")</f>
      </c>
      <c r="AQ14" s="38">
        <f>IF(COUNTBLANK(I47)=0,I47,"")</f>
      </c>
      <c r="AR14" s="39">
        <f>IF(COUNTBLANK(K46)=0,K46,"")</f>
      </c>
      <c r="AS14" s="37">
        <f>IF(COUNTBLANK(J50)=0,J50,"")</f>
        <v>6</v>
      </c>
      <c r="AT14" s="38">
        <f>IF(COUNTBLANK(I50)=0,I50,"")</f>
        <v>7</v>
      </c>
      <c r="AU14" s="40">
        <f>IF(COUNTBLANK(K49)=0,K49,"")</f>
        <v>2</v>
      </c>
      <c r="AV14" s="41">
        <f>IF(COUNTBLANK(J53)=0,J53,"")</f>
        <v>2</v>
      </c>
      <c r="AW14" s="38">
        <f>IF(COUNTBLANK(I53)=0,I53,"")</f>
        <v>6</v>
      </c>
      <c r="AX14" s="39">
        <f>IF(COUNTBLANK(K52)=0,K52,"")</f>
        <v>2</v>
      </c>
      <c r="AY14" s="37">
        <f>IF(COUNTBLANK(J56)=0,J56,"")</f>
        <v>1</v>
      </c>
      <c r="AZ14" s="38">
        <f>IF(COUNTBLANK(I56)=0,I56,"")</f>
        <v>6</v>
      </c>
      <c r="BA14" s="40">
        <f>IF(COUNTBLANK(K55)=0,K55,"")</f>
        <v>2</v>
      </c>
      <c r="BB14" s="301"/>
      <c r="BC14" s="303"/>
      <c r="BD14" s="305"/>
      <c r="BE14" s="307"/>
      <c r="BF14" s="309"/>
      <c r="BG14" s="42">
        <f>SUM(E14,H14,K14,N14,Q14,T14,W14,Z14,AC14,AF14,AI14,AL14,AO14,AR14,AU14,AX14,BA14)</f>
        <v>15</v>
      </c>
      <c r="BH14" s="312"/>
      <c r="BI14" s="315"/>
      <c r="BJ14" s="43">
        <f>SUM(D13:D15,G13:G15,J13:J15,M13:M15,P13:P15,S13:S15,V13:V15,Y13:Y15,AB13:AB15,AE13:AE15,AH13:AH15,AK13:AK15,AN13:AN15,AQ13:AQ15,AT13:AT15,AW13:AW15,AZ13:AZ15)</f>
        <v>112</v>
      </c>
      <c r="BK14" s="312"/>
      <c r="BL14" s="322"/>
      <c r="BM14" s="44"/>
      <c r="BN14" s="294"/>
    </row>
    <row r="15" spans="1:66" ht="17.25" customHeight="1" thickBot="1">
      <c r="A15" s="297"/>
      <c r="B15" s="335"/>
      <c r="C15" s="68"/>
      <c r="D15" s="69"/>
      <c r="E15" s="80" t="s">
        <v>92</v>
      </c>
      <c r="F15" s="81"/>
      <c r="G15" s="69"/>
      <c r="H15" s="80"/>
      <c r="I15" s="45"/>
      <c r="J15" s="46"/>
      <c r="K15" s="71"/>
      <c r="L15" s="41">
        <f>IF(COUNTBLANK(J18)=0,J18,"")</f>
        <v>6</v>
      </c>
      <c r="M15" s="38">
        <f>IF(COUNTBLANK(I18)=0,I18,"")</f>
        <v>0</v>
      </c>
      <c r="N15" s="49" t="str">
        <f>IF(COUNTBLANK(K18)=0,IF(K18="V","P",IF(K18="P","V","")),"")</f>
        <v>V</v>
      </c>
      <c r="O15" s="47">
        <f>IF(COUNTBLANK(J21)=0,J21,"")</f>
        <v>2</v>
      </c>
      <c r="P15" s="48">
        <f>IF(COUNTBLANK(I21)=0,I21,"")</f>
        <v>6</v>
      </c>
      <c r="Q15" s="50" t="str">
        <f>IF(COUNTBLANK(K21)=0,IF(K21="V","P",IF(K21="P","V","")),"")</f>
        <v>P</v>
      </c>
      <c r="R15" s="51">
        <f>IF(COUNTBLANK(J24)=0,J24,"")</f>
      </c>
      <c r="S15" s="48">
        <f>IF(COUNTBLANK(I24)=0,I24,"")</f>
      </c>
      <c r="T15" s="49">
        <f>IF(COUNTBLANK(K24)=0,IF(K24="V","P",IF(K24="P","V","")),"")</f>
      </c>
      <c r="U15" s="47">
        <f>IF(COUNTBLANK(J27)=0,J27,"")</f>
      </c>
      <c r="V15" s="48">
        <f>IF(COUNTBLANK(I27)=0,I27,"")</f>
      </c>
      <c r="W15" s="50">
        <f>IF(COUNTBLANK(K27)=0,IF(K27="V","P",IF(K27="P","V","")),"")</f>
      </c>
      <c r="X15" s="51">
        <f>IF(COUNTBLANK(J30)=0,J30,"")</f>
      </c>
      <c r="Y15" s="48">
        <f>IF(COUNTBLANK(I30)=0,I30,"")</f>
      </c>
      <c r="Z15" s="49" t="str">
        <f>IF(COUNTBLANK(K30)=0,IF(K30="V","P",IF(K30="P","V","")),"")</f>
        <v>P</v>
      </c>
      <c r="AA15" s="47">
        <f>IF(COUNTBLANK(J33)=0,J33,"")</f>
      </c>
      <c r="AB15" s="48">
        <f>IF(COUNTBLANK(I33)=0,I33,"")</f>
      </c>
      <c r="AC15" s="50">
        <f>IF(COUNTBLANK(K33)=0,IF(K33="V","P",IF(K33="P","V","")),"")</f>
      </c>
      <c r="AD15" s="51">
        <f>IF(COUNTBLANK(J36)=0,J36,"")</f>
      </c>
      <c r="AE15" s="48">
        <f>IF(COUNTBLANK(I36)=0,I36,"")</f>
      </c>
      <c r="AF15" s="49" t="str">
        <f>IF(COUNTBLANK(K36)=0,IF(K36="V","P",IF(K36="P","V","")),"")</f>
        <v>P</v>
      </c>
      <c r="AG15" s="47">
        <f>IF(COUNTBLANK(J39)=0,J39,"")</f>
      </c>
      <c r="AH15" s="48">
        <f>IF(COUNTBLANK(I39)=0,I39,"")</f>
      </c>
      <c r="AI15" s="50" t="str">
        <f>IF(COUNTBLANK(K39)=0,IF(K39="V","P",IF(K39="P","V","")),"")</f>
        <v>P</v>
      </c>
      <c r="AJ15" s="51">
        <f>IF(COUNTBLANK(J42)=0,J42,"")</f>
      </c>
      <c r="AK15" s="48">
        <f>IF(COUNTBLANK(I42)=0,I42,"")</f>
      </c>
      <c r="AL15" s="49">
        <f>IF(COUNTBLANK(K42)=0,IF(K42="V","P",IF(K42="P","V","")),"")</f>
      </c>
      <c r="AM15" s="47">
        <f>IF(COUNTBLANK(J45)=0,J45,"")</f>
      </c>
      <c r="AN15" s="48">
        <f>IF(COUNTBLANK(I45)=0,I45,"")</f>
      </c>
      <c r="AO15" s="50">
        <f>IF(COUNTBLANK(K45)=0,IF(K45="V","P",IF(K45="P","V","")),"")</f>
      </c>
      <c r="AP15" s="51">
        <f>IF(COUNTBLANK(J48)=0,J48,"")</f>
      </c>
      <c r="AQ15" s="48">
        <f>IF(COUNTBLANK(I48)=0,I48,"")</f>
      </c>
      <c r="AR15" s="49">
        <f>IF(COUNTBLANK(K48)=0,IF(K48="V","P",IF(K48="P","V","")),"")</f>
      </c>
      <c r="AS15" s="47">
        <f>IF(COUNTBLANK(J51)=0,J51,"")</f>
      </c>
      <c r="AT15" s="48">
        <f>IF(COUNTBLANK(I51)=0,I51,"")</f>
      </c>
      <c r="AU15" s="50" t="str">
        <f>IF(COUNTBLANK(K51)=0,IF(K51="V","P",IF(K51="P","V","")),"")</f>
        <v>P</v>
      </c>
      <c r="AV15" s="51">
        <f>IF(COUNTBLANK(J54)=0,J54,"")</f>
        <v>2</v>
      </c>
      <c r="AW15" s="48">
        <f>IF(COUNTBLANK(I54)=0,I54,"")</f>
        <v>6</v>
      </c>
      <c r="AX15" s="49" t="str">
        <f>IF(COUNTBLANK(K54)=0,IF(K54="V","P",IF(K54="P","V","")),"")</f>
        <v>P</v>
      </c>
      <c r="AY15" s="47">
        <f>IF(COUNTBLANK(J57)=0,J57,"")</f>
      </c>
      <c r="AZ15" s="48">
        <f>IF(COUNTBLANK(I57)=0,I57,"")</f>
      </c>
      <c r="BA15" s="50" t="str">
        <f>IF(COUNTBLANK(K57)=0,IF(K57="V","P",IF(K57="P","V","")),"")</f>
        <v>P</v>
      </c>
      <c r="BB15" s="301"/>
      <c r="BC15" s="303"/>
      <c r="BD15" s="305"/>
      <c r="BE15" s="307"/>
      <c r="BF15" s="309"/>
      <c r="BG15" s="55"/>
      <c r="BH15" s="330"/>
      <c r="BI15" s="331"/>
      <c r="BJ15" s="56"/>
      <c r="BK15" s="330"/>
      <c r="BL15" s="332"/>
      <c r="BM15" s="57"/>
      <c r="BN15" s="295"/>
    </row>
    <row r="16" spans="1:66" ht="17.25" customHeight="1">
      <c r="A16" s="209" t="s">
        <v>44</v>
      </c>
      <c r="B16" s="333">
        <v>4</v>
      </c>
      <c r="C16" s="58"/>
      <c r="D16" s="59"/>
      <c r="E16" s="60"/>
      <c r="F16" s="75"/>
      <c r="G16" s="59"/>
      <c r="H16" s="76"/>
      <c r="I16" s="58">
        <v>4</v>
      </c>
      <c r="J16" s="59">
        <v>6</v>
      </c>
      <c r="K16" s="60">
        <v>1</v>
      </c>
      <c r="L16" s="25"/>
      <c r="M16" s="26"/>
      <c r="N16" s="77"/>
      <c r="O16" s="27">
        <f>IF(COUNTBLANK(M19)=0,M19,"")</f>
      </c>
      <c r="P16" s="28">
        <f>IF(COUNTBLANK(L19)=0,L19,"")</f>
      </c>
      <c r="Q16" s="30">
        <f>IF(COUNTBLANK(N20)=0,N20,"")</f>
      </c>
      <c r="R16" s="31">
        <f>IF(COUNTBLANK(M22)=0,M22,"")</f>
        <v>6</v>
      </c>
      <c r="S16" s="28">
        <f>IF(COUNTBLANK(L22)=0,L22,"")</f>
        <v>1</v>
      </c>
      <c r="T16" s="29">
        <f>IF(COUNTBLANK(N23)=0,N23,"")</f>
        <v>2</v>
      </c>
      <c r="U16" s="27">
        <f>IF(COUNTBLANK(M25)=0,M25,"")</f>
      </c>
      <c r="V16" s="28">
        <f>IF(COUNTBLANK(L25)=0,L25,"")</f>
      </c>
      <c r="W16" s="30">
        <f>IF(COUNTBLANK(N26)=0,N26,"")</f>
      </c>
      <c r="X16" s="31">
        <f>IF(COUNTBLANK(M28)=0,M28,"")</f>
        <v>3</v>
      </c>
      <c r="Y16" s="28">
        <f>IF(COUNTBLANK(L28)=0,L28,"")</f>
        <v>6</v>
      </c>
      <c r="Z16" s="29">
        <f>IF(COUNTBLANK(N29)=0,N29,"")</f>
        <v>0</v>
      </c>
      <c r="AA16" s="27">
        <f>IF(COUNTBLANK(M31)=0,M31,"")</f>
      </c>
      <c r="AB16" s="28">
        <f>IF(COUNTBLANK(L31)=0,L31,"")</f>
      </c>
      <c r="AC16" s="30">
        <f>IF(COUNTBLANK(N32)=0,N32,"")</f>
      </c>
      <c r="AD16" s="31">
        <f>IF(COUNTBLANK(M34)=0,M34,"")</f>
        <v>1</v>
      </c>
      <c r="AE16" s="28">
        <f>IF(COUNTBLANK(L34)=0,L34,"")</f>
        <v>6</v>
      </c>
      <c r="AF16" s="29">
        <f>IF(COUNTBLANK(N35)=0,N35,"")</f>
        <v>0</v>
      </c>
      <c r="AG16" s="27">
        <f>IF(COUNTBLANK(M37)=0,M37,"")</f>
        <v>6</v>
      </c>
      <c r="AH16" s="28">
        <f>IF(COUNTBLANK(L37)=0,L37,"")</f>
        <v>4</v>
      </c>
      <c r="AI16" s="30">
        <f>IF(COUNTBLANK(N38)=0,N38,"")</f>
        <v>2</v>
      </c>
      <c r="AJ16" s="31">
        <f>IF(COUNTBLANK(M40)=0,M40,"")</f>
        <v>6</v>
      </c>
      <c r="AK16" s="28">
        <f>IF(COUNTBLANK(L40)=0,L40,"")</f>
        <v>7</v>
      </c>
      <c r="AL16" s="29">
        <f>IF(COUNTBLANK(N41)=0,N41,"")</f>
        <v>1</v>
      </c>
      <c r="AM16" s="27">
        <f>IF(COUNTBLANK(M43)=0,M43,"")</f>
      </c>
      <c r="AN16" s="28">
        <f>IF(COUNTBLANK(L43)=0,L43,"")</f>
      </c>
      <c r="AO16" s="30">
        <f>IF(COUNTBLANK(N44)=0,N44,"")</f>
      </c>
      <c r="AP16" s="31">
        <f>IF(COUNTBLANK(M46)=0,M46,"")</f>
      </c>
      <c r="AQ16" s="28">
        <f>IF(COUNTBLANK(L46)=0,L46,"")</f>
      </c>
      <c r="AR16" s="29">
        <f>IF(COUNTBLANK(N47)=0,N47,"")</f>
      </c>
      <c r="AS16" s="27">
        <f>IF(COUNTBLANK(M49)=0,M49,"")</f>
      </c>
      <c r="AT16" s="28">
        <f>IF(COUNTBLANK(L49)=0,L49,"")</f>
      </c>
      <c r="AU16" s="30">
        <f>IF(COUNTBLANK(N50)=0,N50,"")</f>
      </c>
      <c r="AV16" s="31">
        <f>IF(COUNTBLANK(M52)=0,M52,"")</f>
        <v>1</v>
      </c>
      <c r="AW16" s="28">
        <f>IF(COUNTBLANK(L52)=0,L52,"")</f>
        <v>6</v>
      </c>
      <c r="AX16" s="29">
        <f>IF(COUNTBLANK(N53)=0,N53,"")</f>
        <v>0</v>
      </c>
      <c r="AY16" s="27">
        <f>IF(COUNTBLANK(M55)=0,M55,"")</f>
      </c>
      <c r="AZ16" s="28">
        <f>IF(COUNTBLANK(L55)=0,L55,"")</f>
      </c>
      <c r="BA16" s="30">
        <f>IF(COUNTBLANK(N56)=0,N56,"")</f>
      </c>
      <c r="BB16" s="324">
        <f>BD16+BE16</f>
        <v>7</v>
      </c>
      <c r="BC16" s="327"/>
      <c r="BD16" s="328">
        <f>COUNTIF(C18:BA18,"V")</f>
        <v>2</v>
      </c>
      <c r="BE16" s="317">
        <f>COUNTIF(C18:BA18,"P")</f>
        <v>5</v>
      </c>
      <c r="BF16" s="318">
        <f>BD16*2+BE16</f>
        <v>9</v>
      </c>
      <c r="BG16" s="62">
        <f>SUM(E16,H16,K16,N16,Q16,T16,W16,Z16,AC16,AF16,AI16,AL16,AO16,AR16,AU16,AX16,BA16)</f>
        <v>6</v>
      </c>
      <c r="BH16" s="319">
        <f>BG16-BG17</f>
        <v>-4</v>
      </c>
      <c r="BI16" s="320">
        <f>BG16/BG17</f>
        <v>0.6</v>
      </c>
      <c r="BJ16" s="63">
        <f>SUM(C16:C18,F16:F18,I16:I18,L16:L18,O16:O18,R16:R18,U16:U18,X16:X18,AA16:AA18,AD16:AD18,AG16:AG18,AJ16:AJ18,AM16:AM18,AP16:AP18,AS16:AS18,AV16:AV18,AY16:AY18)</f>
        <v>60</v>
      </c>
      <c r="BK16" s="319">
        <f>BJ16-BJ17</f>
        <v>-17</v>
      </c>
      <c r="BL16" s="329">
        <f>BJ16/BJ17</f>
        <v>0.7792207792207793</v>
      </c>
      <c r="BM16" s="64"/>
      <c r="BN16" s="293">
        <f>RANK(BF16,$BF$7:$BF$57)</f>
        <v>12</v>
      </c>
    </row>
    <row r="17" spans="1:66" ht="17.25" customHeight="1">
      <c r="A17" s="296"/>
      <c r="B17" s="334"/>
      <c r="C17" s="65"/>
      <c r="D17" s="66"/>
      <c r="E17" s="67"/>
      <c r="F17" s="78"/>
      <c r="G17" s="66"/>
      <c r="H17" s="79"/>
      <c r="I17" s="65">
        <v>6</v>
      </c>
      <c r="J17" s="66">
        <v>3</v>
      </c>
      <c r="K17" s="67">
        <v>2</v>
      </c>
      <c r="L17" s="35"/>
      <c r="M17" s="36"/>
      <c r="N17" s="61"/>
      <c r="O17" s="37">
        <f>IF(COUNTBLANK(M20)=0,M20,"")</f>
      </c>
      <c r="P17" s="38">
        <f>IF(COUNTBLANK(L20)=0,L20,"")</f>
      </c>
      <c r="Q17" s="40">
        <f>IF(COUNTBLANK(N19)=0,N19,"")</f>
      </c>
      <c r="R17" s="41">
        <f>IF(COUNTBLANK(M23)=0,M23,"")</f>
        <v>6</v>
      </c>
      <c r="S17" s="38">
        <f>IF(COUNTBLANK(L23)=0,L23,"")</f>
        <v>1</v>
      </c>
      <c r="T17" s="39">
        <f>IF(COUNTBLANK(N22)=0,N22,"")</f>
        <v>0</v>
      </c>
      <c r="U17" s="37">
        <f>IF(COUNTBLANK(M26)=0,M26,"")</f>
      </c>
      <c r="V17" s="38">
        <f>IF(COUNTBLANK(L26)=0,L26,"")</f>
      </c>
      <c r="W17" s="40">
        <f>IF(COUNTBLANK(N25)=0,N25,"")</f>
      </c>
      <c r="X17" s="41">
        <f>IF(COUNTBLANK(M29)=0,M29,"")</f>
        <v>1</v>
      </c>
      <c r="Y17" s="38">
        <f>IF(COUNTBLANK(L29)=0,L29,"")</f>
        <v>6</v>
      </c>
      <c r="Z17" s="39">
        <f>IF(COUNTBLANK(N28)=0,N28,"")</f>
        <v>2</v>
      </c>
      <c r="AA17" s="37">
        <f>IF(COUNTBLANK(M32)=0,M32,"")</f>
      </c>
      <c r="AB17" s="38">
        <f>IF(COUNTBLANK(L32)=0,L32,"")</f>
      </c>
      <c r="AC17" s="40">
        <f>IF(COUNTBLANK(N31)=0,N31,"")</f>
      </c>
      <c r="AD17" s="41">
        <f>IF(COUNTBLANK(M35)=0,M35,"")</f>
        <v>2</v>
      </c>
      <c r="AE17" s="38">
        <f>IF(COUNTBLANK(L35)=0,L35,"")</f>
        <v>6</v>
      </c>
      <c r="AF17" s="39">
        <f>IF(COUNTBLANK(N34)=0,N34,"")</f>
        <v>2</v>
      </c>
      <c r="AG17" s="37">
        <f>IF(COUNTBLANK(M38)=0,M38,"")</f>
        <v>7</v>
      </c>
      <c r="AH17" s="38">
        <f>IF(COUNTBLANK(L38)=0,L38,"")</f>
        <v>5</v>
      </c>
      <c r="AI17" s="40">
        <f>IF(COUNTBLANK(N37)=0,N37,"")</f>
        <v>0</v>
      </c>
      <c r="AJ17" s="41">
        <f>IF(COUNTBLANK(M41)=0,M41,"")</f>
        <v>6</v>
      </c>
      <c r="AK17" s="38">
        <f>IF(COUNTBLANK(L41)=0,L41,"")</f>
        <v>2</v>
      </c>
      <c r="AL17" s="39">
        <f>IF(COUNTBLANK(N40)=0,N40,"")</f>
        <v>2</v>
      </c>
      <c r="AM17" s="37">
        <f>IF(COUNTBLANK(M44)=0,M44,"")</f>
      </c>
      <c r="AN17" s="38">
        <f>IF(COUNTBLANK(L44)=0,L44,"")</f>
      </c>
      <c r="AO17" s="40">
        <f>IF(COUNTBLANK(N43)=0,N43,"")</f>
      </c>
      <c r="AP17" s="41">
        <f>IF(COUNTBLANK(M47)=0,M47,"")</f>
      </c>
      <c r="AQ17" s="38">
        <f>IF(COUNTBLANK(L47)=0,L47,"")</f>
      </c>
      <c r="AR17" s="39">
        <f>IF(COUNTBLANK(N46)=0,N46,"")</f>
      </c>
      <c r="AS17" s="37">
        <f>IF(COUNTBLANK(M50)=0,M50,"")</f>
      </c>
      <c r="AT17" s="38">
        <f>IF(COUNTBLANK(L50)=0,L50,"")</f>
      </c>
      <c r="AU17" s="40">
        <f>IF(COUNTBLANK(N49)=0,N49,"")</f>
      </c>
      <c r="AV17" s="41">
        <f>IF(COUNTBLANK(M53)=0,M53,"")</f>
        <v>2</v>
      </c>
      <c r="AW17" s="38">
        <f>IF(COUNTBLANK(L53)=0,L53,"")</f>
        <v>6</v>
      </c>
      <c r="AX17" s="39">
        <f>IF(COUNTBLANK(N52)=0,N52,"")</f>
        <v>2</v>
      </c>
      <c r="AY17" s="37">
        <f>IF(COUNTBLANK(M56)=0,M56,"")</f>
      </c>
      <c r="AZ17" s="38">
        <f>IF(COUNTBLANK(L56)=0,L56,"")</f>
      </c>
      <c r="BA17" s="40">
        <f>IF(COUNTBLANK(N55)=0,N55,"")</f>
      </c>
      <c r="BB17" s="325"/>
      <c r="BC17" s="303"/>
      <c r="BD17" s="305"/>
      <c r="BE17" s="307"/>
      <c r="BF17" s="309"/>
      <c r="BG17" s="42">
        <f>SUM(E17,H17,K17,N17,Q17,T17,W17,Z17,AC17,AF17,AI17,AL17,AO17,AR17,AU17,AX17,BA17)</f>
        <v>10</v>
      </c>
      <c r="BH17" s="312"/>
      <c r="BI17" s="315"/>
      <c r="BJ17" s="43">
        <f>SUM(D16:D18,G16:G18,J16:J18,M16:M18,P16:P18,S16:S18,V16:V18,Y16:Y18,AB16:AB18,AE16:AE18,AH16:AH18,AK16:AK18,AN16:AN18,AQ16:AQ18,AT16:AT18,AW16:AW18,AZ16:AZ18)</f>
        <v>77</v>
      </c>
      <c r="BK17" s="312"/>
      <c r="BL17" s="322"/>
      <c r="BM17" s="44"/>
      <c r="BN17" s="294"/>
    </row>
    <row r="18" spans="1:66" ht="17.25" customHeight="1" thickBot="1">
      <c r="A18" s="297"/>
      <c r="B18" s="335"/>
      <c r="C18" s="68"/>
      <c r="D18" s="69"/>
      <c r="E18" s="80"/>
      <c r="F18" s="81"/>
      <c r="G18" s="69"/>
      <c r="H18" s="82"/>
      <c r="I18" s="68">
        <v>0</v>
      </c>
      <c r="J18" s="69">
        <v>6</v>
      </c>
      <c r="K18" s="80" t="s">
        <v>99</v>
      </c>
      <c r="L18" s="45"/>
      <c r="M18" s="46"/>
      <c r="N18" s="71"/>
      <c r="O18" s="47">
        <f>IF(COUNTBLANK(M21)=0,M21,"")</f>
      </c>
      <c r="P18" s="48">
        <f>IF(COUNTBLANK(L21)=0,L21,"")</f>
      </c>
      <c r="Q18" s="50">
        <f>IF(COUNTBLANK(N21)=0,IF(N21="V","P",IF(N21="P","V","")),"")</f>
      </c>
      <c r="R18" s="51">
        <f>IF(COUNTBLANK(M24)=0,M24,"")</f>
      </c>
      <c r="S18" s="48">
        <f>IF(COUNTBLANK(L24)=0,L24,"")</f>
      </c>
      <c r="T18" s="49" t="str">
        <f>IF(COUNTBLANK(N24)=0,IF(N24="V","P",IF(N24="P","V","")),"")</f>
        <v>V</v>
      </c>
      <c r="U18" s="47">
        <f>IF(COUNTBLANK(M27)=0,M27,"")</f>
      </c>
      <c r="V18" s="48">
        <f>IF(COUNTBLANK(L27)=0,L27,"")</f>
      </c>
      <c r="W18" s="50">
        <f>IF(COUNTBLANK(N27)=0,IF(N27="V","P",IF(N27="P","V","")),"")</f>
      </c>
      <c r="X18" s="51">
        <f>IF(COUNTBLANK(M30)=0,M30,"")</f>
      </c>
      <c r="Y18" s="48">
        <f>IF(COUNTBLANK(L30)=0,L30,"")</f>
      </c>
      <c r="Z18" s="49" t="str">
        <f>IF(COUNTBLANK(N30)=0,IF(N30="V","P",IF(N30="P","V","")),"")</f>
        <v>P</v>
      </c>
      <c r="AA18" s="47">
        <f>IF(COUNTBLANK(M33)=0,M33,"")</f>
      </c>
      <c r="AB18" s="48">
        <f>IF(COUNTBLANK(L33)=0,L33,"")</f>
      </c>
      <c r="AC18" s="50">
        <f>IF(COUNTBLANK(N33)=0,IF(N33="V","P",IF(N33="P","V","")),"")</f>
      </c>
      <c r="AD18" s="51">
        <f>IF(COUNTBLANK(M36)=0,M36,"")</f>
      </c>
      <c r="AE18" s="48">
        <f>IF(COUNTBLANK(L36)=0,L36,"")</f>
      </c>
      <c r="AF18" s="49" t="str">
        <f>IF(COUNTBLANK(N36)=0,IF(N36="V","P",IF(N36="P","V","")),"")</f>
        <v>P</v>
      </c>
      <c r="AG18" s="47">
        <f>IF(COUNTBLANK(M39)=0,M39,"")</f>
      </c>
      <c r="AH18" s="48">
        <f>IF(COUNTBLANK(L39)=0,L39,"")</f>
      </c>
      <c r="AI18" s="50" t="str">
        <f>IF(COUNTBLANK(N39)=0,IF(N39="V","P",IF(N39="P","V","")),"")</f>
        <v>V</v>
      </c>
      <c r="AJ18" s="51">
        <f>IF(COUNTBLANK(M42)=0,M42,"")</f>
        <v>3</v>
      </c>
      <c r="AK18" s="48">
        <f>IF(COUNTBLANK(L42)=0,L42,"")</f>
        <v>6</v>
      </c>
      <c r="AL18" s="49" t="str">
        <f>IF(COUNTBLANK(N42)=0,IF(N42="V","P",IF(N42="P","V","")),"")</f>
        <v>P</v>
      </c>
      <c r="AM18" s="47">
        <f>IF(COUNTBLANK(M45)=0,M45,"")</f>
      </c>
      <c r="AN18" s="48">
        <f>IF(COUNTBLANK(L45)=0,L45,"")</f>
      </c>
      <c r="AO18" s="50">
        <f>IF(COUNTBLANK(N45)=0,IF(N45="V","P",IF(N45="P","V","")),"")</f>
      </c>
      <c r="AP18" s="51">
        <f>IF(COUNTBLANK(M48)=0,M48,"")</f>
      </c>
      <c r="AQ18" s="48">
        <f>IF(COUNTBLANK(L48)=0,L48,"")</f>
      </c>
      <c r="AR18" s="49">
        <f>IF(COUNTBLANK(N48)=0,IF(N48="V","P",IF(N48="P","V","")),"")</f>
      </c>
      <c r="AS18" s="47">
        <f>IF(COUNTBLANK(M51)=0,M51,"")</f>
      </c>
      <c r="AT18" s="48">
        <f>IF(COUNTBLANK(L51)=0,L51,"")</f>
      </c>
      <c r="AU18" s="50">
        <f>IF(COUNTBLANK(N51)=0,IF(N51="V","P",IF(N51="P","V","")),"")</f>
      </c>
      <c r="AV18" s="51">
        <f>IF(COUNTBLANK(M54)=0,M54,"")</f>
      </c>
      <c r="AW18" s="48">
        <f>IF(COUNTBLANK(L54)=0,L54,"")</f>
      </c>
      <c r="AX18" s="49" t="str">
        <f>IF(COUNTBLANK(N54)=0,IF(N54="V","P",IF(N54="P","V","")),"")</f>
        <v>P</v>
      </c>
      <c r="AY18" s="47">
        <f>IF(COUNTBLANK(M57)=0,M57,"")</f>
      </c>
      <c r="AZ18" s="48">
        <f>IF(COUNTBLANK(L57)=0,L57,"")</f>
      </c>
      <c r="BA18" s="50">
        <f>IF(COUNTBLANK(N57)=0,IF(N57="V","P",IF(N57="P","V","")),"")</f>
      </c>
      <c r="BB18" s="326"/>
      <c r="BC18" s="304"/>
      <c r="BD18" s="306"/>
      <c r="BE18" s="308"/>
      <c r="BF18" s="310"/>
      <c r="BG18" s="72"/>
      <c r="BH18" s="313"/>
      <c r="BI18" s="316"/>
      <c r="BJ18" s="73"/>
      <c r="BK18" s="313"/>
      <c r="BL18" s="323"/>
      <c r="BM18" s="74"/>
      <c r="BN18" s="295"/>
    </row>
    <row r="19" spans="1:66" ht="17.25" customHeight="1">
      <c r="A19" s="209" t="s">
        <v>46</v>
      </c>
      <c r="B19" s="333">
        <v>5</v>
      </c>
      <c r="C19" s="58">
        <v>4</v>
      </c>
      <c r="D19" s="59">
        <v>6</v>
      </c>
      <c r="E19" s="60">
        <v>0</v>
      </c>
      <c r="F19" s="75">
        <v>6</v>
      </c>
      <c r="G19" s="59">
        <v>0</v>
      </c>
      <c r="H19" s="76">
        <v>1</v>
      </c>
      <c r="I19" s="58">
        <v>4</v>
      </c>
      <c r="J19" s="59">
        <v>6</v>
      </c>
      <c r="K19" s="60">
        <v>2</v>
      </c>
      <c r="L19" s="75"/>
      <c r="M19" s="59"/>
      <c r="N19" s="76"/>
      <c r="O19" s="25"/>
      <c r="P19" s="26"/>
      <c r="Q19" s="77"/>
      <c r="R19" s="31">
        <f>IF(COUNTBLANK(P22)=0,P22,"")</f>
        <v>6</v>
      </c>
      <c r="S19" s="28">
        <f>IF(COUNTBLANK(O22)=0,O22,"")</f>
        <v>1</v>
      </c>
      <c r="T19" s="29">
        <f>IF(COUNTBLANK(Q23)=0,Q23,"")</f>
        <v>2</v>
      </c>
      <c r="U19" s="27">
        <f>IF(COUNTBLANK(P25)=0,P25,"")</f>
      </c>
      <c r="V19" s="28">
        <f>IF(COUNTBLANK(O25)=0,O25,"")</f>
      </c>
      <c r="W19" s="30">
        <f>IF(COUNTBLANK(Q26)=0,Q26,"")</f>
      </c>
      <c r="X19" s="31">
        <f>IF(COUNTBLANK(P28)=0,P28,"")</f>
        <v>6</v>
      </c>
      <c r="Y19" s="28">
        <f>IF(COUNTBLANK(O28)=0,O28,"")</f>
        <v>7</v>
      </c>
      <c r="Z19" s="29">
        <f>IF(COUNTBLANK(Q29)=0,Q29,"")</f>
        <v>0</v>
      </c>
      <c r="AA19" s="27">
        <f>IF(COUNTBLANK(P31)=0,P31,"")</f>
      </c>
      <c r="AB19" s="28">
        <f>IF(COUNTBLANK(O31)=0,O31,"")</f>
      </c>
      <c r="AC19" s="30">
        <f>IF(COUNTBLANK(Q32)=0,Q32,"")</f>
      </c>
      <c r="AD19" s="31">
        <f>IF(COUNTBLANK(P34)=0,P34,"")</f>
        <v>5</v>
      </c>
      <c r="AE19" s="28">
        <f>IF(COUNTBLANK(O34)=0,O34,"")</f>
        <v>7</v>
      </c>
      <c r="AF19" s="29">
        <f>IF(COUNTBLANK(Q35)=0,Q35,"")</f>
        <v>0</v>
      </c>
      <c r="AG19" s="27">
        <f>IF(COUNTBLANK(P37)=0,P37,"")</f>
        <v>4</v>
      </c>
      <c r="AH19" s="28">
        <f>IF(COUNTBLANK(O37)=0,O37,"")</f>
        <v>6</v>
      </c>
      <c r="AI19" s="30">
        <f>IF(COUNTBLANK(Q38)=0,Q38,"")</f>
        <v>0</v>
      </c>
      <c r="AJ19" s="31">
        <f>IF(COUNTBLANK(P40)=0,P40,"")</f>
        <v>6</v>
      </c>
      <c r="AK19" s="28">
        <f>IF(COUNTBLANK(O40)=0,O40,"")</f>
        <v>1</v>
      </c>
      <c r="AL19" s="29">
        <f>IF(COUNTBLANK(Q41)=0,Q41,"")</f>
        <v>1</v>
      </c>
      <c r="AM19" s="27">
        <f>IF(COUNTBLANK(P43)=0,P43,"")</f>
      </c>
      <c r="AN19" s="28">
        <f>IF(COUNTBLANK(O43)=0,O43,"")</f>
      </c>
      <c r="AO19" s="30">
        <f>IF(COUNTBLANK(Q44)=0,Q44,"")</f>
      </c>
      <c r="AP19" s="31">
        <f>IF(COUNTBLANK(P46)=0,P46,"")</f>
      </c>
      <c r="AQ19" s="28">
        <f>IF(COUNTBLANK(O46)=0,O46,"")</f>
      </c>
      <c r="AR19" s="29">
        <f>IF(COUNTBLANK(Q47)=0,Q47,"")</f>
      </c>
      <c r="AS19" s="27">
        <f>IF(COUNTBLANK(P49)=0,P49,"")</f>
        <v>3</v>
      </c>
      <c r="AT19" s="28">
        <f>IF(COUNTBLANK(O49)=0,O49,"")</f>
        <v>6</v>
      </c>
      <c r="AU19" s="30">
        <f>IF(COUNTBLANK(Q50)=0,Q50,"")</f>
        <v>0</v>
      </c>
      <c r="AV19" s="31">
        <f>IF(COUNTBLANK(P52)=0,P52,"")</f>
      </c>
      <c r="AW19" s="28">
        <f>IF(COUNTBLANK(O52)=0,O52,"")</f>
      </c>
      <c r="AX19" s="29">
        <f>IF(COUNTBLANK(Q53)=0,Q53,"")</f>
      </c>
      <c r="AY19" s="27">
        <f>IF(COUNTBLANK(P55)=0,P55,"")</f>
      </c>
      <c r="AZ19" s="28">
        <f>IF(COUNTBLANK(O55)=0,O55,"")</f>
      </c>
      <c r="BA19" s="30">
        <f>IF(COUNTBLANK(Q56)=0,Q56,"")</f>
      </c>
      <c r="BB19" s="301">
        <f>BD19+BE19</f>
        <v>9</v>
      </c>
      <c r="BC19" s="303"/>
      <c r="BD19" s="305">
        <f>COUNTIF(C21:BA21,"V")</f>
        <v>2</v>
      </c>
      <c r="BE19" s="307">
        <f>COUNTIF(C21:BA21,"P")</f>
        <v>7</v>
      </c>
      <c r="BF19" s="309">
        <f>BD19*2+BE19</f>
        <v>11</v>
      </c>
      <c r="BG19" s="32">
        <f>SUM(E19,H19,K19,N19,Q19,T19,W19,Z19,AC19,AF19,AI19,AL19,AO19,AR19,AU19,AX19,BA19)</f>
        <v>6</v>
      </c>
      <c r="BH19" s="311">
        <f>BG19-BG20</f>
        <v>-10</v>
      </c>
      <c r="BI19" s="314">
        <f>BG19/BG20</f>
        <v>0.375</v>
      </c>
      <c r="BJ19" s="33">
        <f>SUM(C19:C21,F19:F21,I19:I21,L19:L21,O19:O21,R19:R21,U19:U21,X19:X21,AA19:AA21,AD19:AD21,AG19:AG21,AJ19:AJ21,AM19:AM21,AP19:AP21,AS19:AS21,AV19:AV21,AY19:AY21)</f>
        <v>98</v>
      </c>
      <c r="BK19" s="311">
        <f>BJ19-BJ20</f>
        <v>-16</v>
      </c>
      <c r="BL19" s="321">
        <f>BJ19/BJ20</f>
        <v>0.8596491228070176</v>
      </c>
      <c r="BM19" s="34"/>
      <c r="BN19" s="293">
        <f>RANK(BF19,$BF$7:$BF$57)</f>
        <v>9</v>
      </c>
    </row>
    <row r="20" spans="1:66" ht="17.25" customHeight="1">
      <c r="A20" s="296"/>
      <c r="B20" s="334"/>
      <c r="C20" s="65">
        <v>4</v>
      </c>
      <c r="D20" s="66">
        <v>6</v>
      </c>
      <c r="E20" s="67">
        <v>2</v>
      </c>
      <c r="F20" s="78">
        <v>2</v>
      </c>
      <c r="G20" s="66">
        <v>6</v>
      </c>
      <c r="H20" s="79">
        <v>2</v>
      </c>
      <c r="I20" s="65">
        <v>7</v>
      </c>
      <c r="J20" s="66">
        <v>6</v>
      </c>
      <c r="K20" s="67">
        <v>1</v>
      </c>
      <c r="L20" s="78"/>
      <c r="M20" s="66"/>
      <c r="N20" s="79"/>
      <c r="O20" s="35"/>
      <c r="P20" s="36"/>
      <c r="Q20" s="61"/>
      <c r="R20" s="41">
        <f>IF(COUNTBLANK(P23)=0,P23,"")</f>
        <v>3</v>
      </c>
      <c r="S20" s="38">
        <f>IF(COUNTBLANK(O23)=0,O23,"")</f>
        <v>6</v>
      </c>
      <c r="T20" s="39">
        <f>IF(COUNTBLANK(Q22)=0,Q22,"")</f>
        <v>1</v>
      </c>
      <c r="U20" s="37">
        <f>IF(COUNTBLANK(P26)=0,P26,"")</f>
      </c>
      <c r="V20" s="38">
        <f>IF(COUNTBLANK(O26)=0,O26,"")</f>
      </c>
      <c r="W20" s="40">
        <f>IF(COUNTBLANK(Q25)=0,Q25,"")</f>
      </c>
      <c r="X20" s="41">
        <f>IF(COUNTBLANK(P29)=0,P29,"")</f>
        <v>2</v>
      </c>
      <c r="Y20" s="38">
        <f>IF(COUNTBLANK(O29)=0,O29,"")</f>
        <v>6</v>
      </c>
      <c r="Z20" s="39">
        <f>IF(COUNTBLANK(Q28)=0,Q28,"")</f>
        <v>2</v>
      </c>
      <c r="AA20" s="37">
        <f>IF(COUNTBLANK(P32)=0,P32,"")</f>
      </c>
      <c r="AB20" s="38">
        <f>IF(COUNTBLANK(O32)=0,O32,"")</f>
      </c>
      <c r="AC20" s="40">
        <f>IF(COUNTBLANK(Q31)=0,Q31,"")</f>
      </c>
      <c r="AD20" s="41">
        <f>IF(COUNTBLANK(P35)=0,P35,"")</f>
        <v>4</v>
      </c>
      <c r="AE20" s="38">
        <f>IF(COUNTBLANK(O35)=0,O35,"")</f>
        <v>6</v>
      </c>
      <c r="AF20" s="39">
        <f>IF(COUNTBLANK(Q34)=0,Q34,"")</f>
        <v>2</v>
      </c>
      <c r="AG20" s="37">
        <f>IF(COUNTBLANK(P38)=0,P38,"")</f>
        <v>3</v>
      </c>
      <c r="AH20" s="38">
        <f>IF(COUNTBLANK(O38)=0,O38,"")</f>
        <v>6</v>
      </c>
      <c r="AI20" s="40">
        <f>IF(COUNTBLANK(Q37)=0,Q37,"")</f>
        <v>2</v>
      </c>
      <c r="AJ20" s="41">
        <f>IF(COUNTBLANK(P41)=0,P41,"")</f>
        <v>6</v>
      </c>
      <c r="AK20" s="38">
        <f>IF(COUNTBLANK(O41)=0,O41,"")</f>
        <v>7</v>
      </c>
      <c r="AL20" s="39">
        <f>IF(COUNTBLANK(Q40)=0,Q40,"")</f>
        <v>2</v>
      </c>
      <c r="AM20" s="37">
        <f>IF(COUNTBLANK(P44)=0,P44,"")</f>
      </c>
      <c r="AN20" s="38">
        <f>IF(COUNTBLANK(O44)=0,O44,"")</f>
      </c>
      <c r="AO20" s="40">
        <f>IF(COUNTBLANK(Q43)=0,Q43,"")</f>
      </c>
      <c r="AP20" s="41">
        <f>IF(COUNTBLANK(P47)=0,P47,"")</f>
      </c>
      <c r="AQ20" s="38">
        <f>IF(COUNTBLANK(O47)=0,O47,"")</f>
      </c>
      <c r="AR20" s="39">
        <f>IF(COUNTBLANK(Q46)=0,Q46,"")</f>
      </c>
      <c r="AS20" s="37">
        <f>IF(COUNTBLANK(P50)=0,P50,"")</f>
        <v>2</v>
      </c>
      <c r="AT20" s="38">
        <f>IF(COUNTBLANK(O50)=0,O50,"")</f>
        <v>6</v>
      </c>
      <c r="AU20" s="40">
        <f>IF(COUNTBLANK(Q49)=0,Q49,"")</f>
        <v>2</v>
      </c>
      <c r="AV20" s="41">
        <f>IF(COUNTBLANK(P53)=0,P53,"")</f>
      </c>
      <c r="AW20" s="38">
        <f>IF(COUNTBLANK(O53)=0,O53,"")</f>
      </c>
      <c r="AX20" s="39">
        <f>IF(COUNTBLANK(Q52)=0,Q52,"")</f>
      </c>
      <c r="AY20" s="37">
        <f>IF(COUNTBLANK(P56)=0,P56,"")</f>
      </c>
      <c r="AZ20" s="38">
        <f>IF(COUNTBLANK(O56)=0,O56,"")</f>
      </c>
      <c r="BA20" s="40">
        <f>IF(COUNTBLANK(Q55)=0,Q55,"")</f>
      </c>
      <c r="BB20" s="301"/>
      <c r="BC20" s="303"/>
      <c r="BD20" s="305"/>
      <c r="BE20" s="307"/>
      <c r="BF20" s="309"/>
      <c r="BG20" s="42">
        <f>SUM(E20,H20,K20,N20,Q20,T20,W20,Z20,AC20,AF20,AI20,AL20,AO20,AR20,AU20,AX20,BA20)</f>
        <v>16</v>
      </c>
      <c r="BH20" s="312"/>
      <c r="BI20" s="315"/>
      <c r="BJ20" s="43">
        <f>SUM(D19:D21,G19:G21,J19:J21,M19:M21,P19:P21,S19:S21,V19:V21,Y19:Y21,AB19:AB21,AE19:AE21,AH19:AH21,AK19:AK21,AN19:AN21,AQ19:AQ21,AT19:AT21,AW19:AW21,AZ19:AZ21)</f>
        <v>114</v>
      </c>
      <c r="BK20" s="312"/>
      <c r="BL20" s="322"/>
      <c r="BM20" s="44"/>
      <c r="BN20" s="294"/>
    </row>
    <row r="21" spans="1:66" ht="17.25" customHeight="1" thickBot="1">
      <c r="A21" s="297"/>
      <c r="B21" s="335"/>
      <c r="C21" s="68"/>
      <c r="D21" s="69"/>
      <c r="E21" s="80" t="s">
        <v>99</v>
      </c>
      <c r="F21" s="81">
        <v>3</v>
      </c>
      <c r="G21" s="69">
        <v>6</v>
      </c>
      <c r="H21" s="82" t="s">
        <v>99</v>
      </c>
      <c r="I21" s="68">
        <v>6</v>
      </c>
      <c r="J21" s="69">
        <v>2</v>
      </c>
      <c r="K21" s="80" t="s">
        <v>92</v>
      </c>
      <c r="L21" s="81"/>
      <c r="M21" s="69"/>
      <c r="N21" s="82"/>
      <c r="O21" s="45"/>
      <c r="P21" s="46"/>
      <c r="Q21" s="71"/>
      <c r="R21" s="51">
        <f>IF(COUNTBLANK(P24)=0,P24,"")</f>
        <v>6</v>
      </c>
      <c r="S21" s="48">
        <f>IF(COUNTBLANK(O24)=0,O24,"")</f>
        <v>4</v>
      </c>
      <c r="T21" s="49" t="str">
        <f>IF(COUNTBLANK(Q24)=0,IF(Q24="V","P",IF(Q24="P","V","")),"")</f>
        <v>V</v>
      </c>
      <c r="U21" s="47">
        <f>IF(COUNTBLANK(P27)=0,P27,"")</f>
      </c>
      <c r="V21" s="48">
        <f>IF(COUNTBLANK(O27)=0,O27,"")</f>
      </c>
      <c r="W21" s="50">
        <f>IF(COUNTBLANK(Q27)=0,IF(Q27="V","P",IF(Q27="P","V","")),"")</f>
      </c>
      <c r="X21" s="51">
        <f>IF(COUNTBLANK(P30)=0,P30,"")</f>
      </c>
      <c r="Y21" s="48">
        <f>IF(COUNTBLANK(O30)=0,O30,"")</f>
      </c>
      <c r="Z21" s="49" t="str">
        <f>IF(COUNTBLANK(Q30)=0,IF(Q30="V","P",IF(Q30="P","V","")),"")</f>
        <v>P</v>
      </c>
      <c r="AA21" s="47">
        <f>IF(COUNTBLANK(P33)=0,P33,"")</f>
      </c>
      <c r="AB21" s="48">
        <f>IF(COUNTBLANK(O33)=0,O33,"")</f>
      </c>
      <c r="AC21" s="50">
        <f>IF(COUNTBLANK(Q33)=0,IF(Q33="V","P",IF(Q33="P","V","")),"")</f>
      </c>
      <c r="AD21" s="51">
        <f>IF(COUNTBLANK(P36)=0,P36,"")</f>
      </c>
      <c r="AE21" s="48">
        <f>IF(COUNTBLANK(O36)=0,O36,"")</f>
      </c>
      <c r="AF21" s="49" t="str">
        <f>IF(COUNTBLANK(Q36)=0,IF(Q36="V","P",IF(Q36="P","V","")),"")</f>
        <v>P</v>
      </c>
      <c r="AG21" s="47">
        <f>IF(COUNTBLANK(P39)=0,P39,"")</f>
      </c>
      <c r="AH21" s="48">
        <f>IF(COUNTBLANK(O39)=0,O39,"")</f>
      </c>
      <c r="AI21" s="50" t="str">
        <f>IF(COUNTBLANK(Q39)=0,IF(Q39="V","P",IF(Q39="P","V","")),"")</f>
        <v>P</v>
      </c>
      <c r="AJ21" s="51">
        <f>IF(COUNTBLANK(P42)=0,P42,"")</f>
        <v>6</v>
      </c>
      <c r="AK21" s="48">
        <f>IF(COUNTBLANK(O42)=0,O42,"")</f>
        <v>7</v>
      </c>
      <c r="AL21" s="49" t="str">
        <f>IF(COUNTBLANK(Q42)=0,IF(Q42="V","P",IF(Q42="P","V","")),"")</f>
        <v>P</v>
      </c>
      <c r="AM21" s="47">
        <f>IF(COUNTBLANK(P45)=0,P45,"")</f>
      </c>
      <c r="AN21" s="48">
        <f>IF(COUNTBLANK(O45)=0,O45,"")</f>
      </c>
      <c r="AO21" s="50">
        <f>IF(COUNTBLANK(Q45)=0,IF(Q45="V","P",IF(Q45="P","V","")),"")</f>
      </c>
      <c r="AP21" s="51">
        <f>IF(COUNTBLANK(P48)=0,P48,"")</f>
      </c>
      <c r="AQ21" s="48">
        <f>IF(COUNTBLANK(O48)=0,O48,"")</f>
      </c>
      <c r="AR21" s="49">
        <f>IF(COUNTBLANK(Q48)=0,IF(Q48="V","P",IF(Q48="P","V","")),"")</f>
      </c>
      <c r="AS21" s="47">
        <f>IF(COUNTBLANK(P51)=0,P51,"")</f>
      </c>
      <c r="AT21" s="48">
        <f>IF(COUNTBLANK(O51)=0,O51,"")</f>
      </c>
      <c r="AU21" s="50" t="str">
        <f>IF(COUNTBLANK(Q51)=0,IF(Q51="V","P",IF(Q51="P","V","")),"")</f>
        <v>P</v>
      </c>
      <c r="AV21" s="51">
        <f>IF(COUNTBLANK(P54)=0,P54,"")</f>
      </c>
      <c r="AW21" s="48">
        <f>IF(COUNTBLANK(O54)=0,O54,"")</f>
      </c>
      <c r="AX21" s="49">
        <f>IF(COUNTBLANK(Q54)=0,IF(Q54="V","P",IF(Q54="P","V","")),"")</f>
      </c>
      <c r="AY21" s="47">
        <f>IF(COUNTBLANK(P57)=0,P57,"")</f>
      </c>
      <c r="AZ21" s="48">
        <f>IF(COUNTBLANK(O57)=0,O57,"")</f>
      </c>
      <c r="BA21" s="50">
        <f>IF(COUNTBLANK(Q57)=0,IF(Q57="V","P",IF(Q57="P","V","")),"")</f>
      </c>
      <c r="BB21" s="301"/>
      <c r="BC21" s="303"/>
      <c r="BD21" s="305"/>
      <c r="BE21" s="307"/>
      <c r="BF21" s="309"/>
      <c r="BG21" s="55"/>
      <c r="BH21" s="330"/>
      <c r="BI21" s="331"/>
      <c r="BJ21" s="56"/>
      <c r="BK21" s="330"/>
      <c r="BL21" s="332"/>
      <c r="BM21" s="57"/>
      <c r="BN21" s="295"/>
    </row>
    <row r="22" spans="1:66" ht="17.25" customHeight="1">
      <c r="A22" s="209" t="s">
        <v>30</v>
      </c>
      <c r="B22" s="333">
        <v>6</v>
      </c>
      <c r="C22" s="58"/>
      <c r="D22" s="59"/>
      <c r="E22" s="60"/>
      <c r="F22" s="75"/>
      <c r="G22" s="59"/>
      <c r="H22" s="76"/>
      <c r="I22" s="58"/>
      <c r="J22" s="59"/>
      <c r="K22" s="60"/>
      <c r="L22" s="75">
        <v>1</v>
      </c>
      <c r="M22" s="59">
        <v>6</v>
      </c>
      <c r="N22" s="76">
        <v>0</v>
      </c>
      <c r="O22" s="58">
        <v>1</v>
      </c>
      <c r="P22" s="59">
        <v>6</v>
      </c>
      <c r="Q22" s="60">
        <v>1</v>
      </c>
      <c r="R22" s="25"/>
      <c r="S22" s="26"/>
      <c r="T22" s="77"/>
      <c r="U22" s="27">
        <f>IF(COUNTBLANK(S25)=0,S25,"")</f>
      </c>
      <c r="V22" s="28">
        <f>IF(COUNTBLANK(R25)=0,R25,"")</f>
      </c>
      <c r="W22" s="30">
        <f>IF(COUNTBLANK(T26)=0,T26,"")</f>
      </c>
      <c r="X22" s="31">
        <f>IF(COUNTBLANK(S28)=0,S28,"")</f>
      </c>
      <c r="Y22" s="28">
        <f>IF(COUNTBLANK(R28)=0,R28,"")</f>
      </c>
      <c r="Z22" s="29">
        <f>IF(COUNTBLANK(T29)=0,T29,"")</f>
      </c>
      <c r="AA22" s="27">
        <f>IF(COUNTBLANK(S31)=0,S31,"")</f>
      </c>
      <c r="AB22" s="28">
        <f>IF(COUNTBLANK(R31)=0,R31,"")</f>
      </c>
      <c r="AC22" s="30">
        <f>IF(COUNTBLANK(T32)=0,T32,"")</f>
      </c>
      <c r="AD22" s="31">
        <f>IF(COUNTBLANK(S34)=0,S34,"")</f>
        <v>6</v>
      </c>
      <c r="AE22" s="28">
        <f>IF(COUNTBLANK(R34)=0,R34,"")</f>
        <v>7</v>
      </c>
      <c r="AF22" s="29">
        <f>IF(COUNTBLANK(T35)=0,T35,"")</f>
        <v>0</v>
      </c>
      <c r="AG22" s="27">
        <f>IF(COUNTBLANK(S37)=0,S37,"")</f>
      </c>
      <c r="AH22" s="28">
        <f>IF(COUNTBLANK(R37)=0,R37,"")</f>
      </c>
      <c r="AI22" s="30">
        <f>IF(COUNTBLANK(T38)=0,T38,"")</f>
      </c>
      <c r="AJ22" s="31">
        <f>IF(COUNTBLANK(S40)=0,S40,"")</f>
        <v>6</v>
      </c>
      <c r="AK22" s="28">
        <f>IF(COUNTBLANK(R40)=0,R40,"")</f>
        <v>2</v>
      </c>
      <c r="AL22" s="29">
        <f>IF(COUNTBLANK(T41)=0,T41,"")</f>
        <v>1</v>
      </c>
      <c r="AM22" s="27">
        <f>IF(COUNTBLANK(S43)=0,S43,"")</f>
      </c>
      <c r="AN22" s="28">
        <f>IF(COUNTBLANK(R43)=0,R43,"")</f>
      </c>
      <c r="AO22" s="30">
        <f>IF(COUNTBLANK(T44)=0,T44,"")</f>
      </c>
      <c r="AP22" s="31">
        <f>IF(COUNTBLANK(S46)=0,S46,"")</f>
        <v>2</v>
      </c>
      <c r="AQ22" s="28">
        <f>IF(COUNTBLANK(R46)=0,R46,"")</f>
        <v>6</v>
      </c>
      <c r="AR22" s="29">
        <f>IF(COUNTBLANK(T47)=0,T47,"")</f>
        <v>2</v>
      </c>
      <c r="AS22" s="27">
        <f>IF(COUNTBLANK(S49)=0,S49,"")</f>
      </c>
      <c r="AT22" s="28">
        <f>IF(COUNTBLANK(R49)=0,R49,"")</f>
      </c>
      <c r="AU22" s="30">
        <f>IF(COUNTBLANK(T50)=0,T50,"")</f>
      </c>
      <c r="AV22" s="31">
        <f>IF(COUNTBLANK(S52)=0,S52,"")</f>
        <v>2</v>
      </c>
      <c r="AW22" s="28">
        <f>IF(COUNTBLANK(R52)=0,R52,"")</f>
        <v>6</v>
      </c>
      <c r="AX22" s="29">
        <f>IF(COUNTBLANK(T53)=0,T53,"")</f>
        <v>0</v>
      </c>
      <c r="AY22" s="27">
        <f>IF(COUNTBLANK(S55)=0,S55,"")</f>
        <v>1</v>
      </c>
      <c r="AZ22" s="28">
        <f>IF(COUNTBLANK(R55)=0,R55,"")</f>
        <v>6</v>
      </c>
      <c r="BA22" s="30">
        <f>IF(COUNTBLANK(T56)=0,T56,"")</f>
        <v>0</v>
      </c>
      <c r="BB22" s="324">
        <f>BD22+BE22</f>
        <v>7</v>
      </c>
      <c r="BC22" s="327"/>
      <c r="BD22" s="328">
        <f>COUNTIF(C24:BA24,"V")</f>
        <v>1</v>
      </c>
      <c r="BE22" s="317">
        <f>COUNTIF(C24:BA24,"P")</f>
        <v>6</v>
      </c>
      <c r="BF22" s="318">
        <f>BD22*2+BE22</f>
        <v>8</v>
      </c>
      <c r="BG22" s="62">
        <f>SUM(E22,H22,K22,N22,Q22,T22,W22,Z22,AC22,AF22,AI22,AL22,AO22,AR22,AU22,AX22,BA22)</f>
        <v>4</v>
      </c>
      <c r="BH22" s="319">
        <f>BG22-BG23</f>
        <v>-9</v>
      </c>
      <c r="BI22" s="320">
        <f>BG22/BG23</f>
        <v>0.3076923076923077</v>
      </c>
      <c r="BJ22" s="63">
        <f>SUM(C22:C24,F22:F24,I22:I24,L22:L24,O22:O24,R22:R24,U22:U24,X22:X24,AA22:AA24,AD22:AD24,AG22:AG24,AJ22:AJ24,AM22:AM24,AP22:AP24,AS22:AS24,AV22:AV24,AY22:AY24)</f>
        <v>62</v>
      </c>
      <c r="BK22" s="319">
        <f>BJ22-BJ23</f>
        <v>-33</v>
      </c>
      <c r="BL22" s="329">
        <f>BJ22/BJ23</f>
        <v>0.6526315789473685</v>
      </c>
      <c r="BM22" s="64"/>
      <c r="BN22" s="293">
        <f>RANK(BF22,$BF$7:$BF$57)</f>
        <v>13</v>
      </c>
    </row>
    <row r="23" spans="1:66" ht="17.25" customHeight="1">
      <c r="A23" s="296"/>
      <c r="B23" s="334"/>
      <c r="C23" s="65"/>
      <c r="D23" s="66"/>
      <c r="E23" s="67"/>
      <c r="F23" s="78"/>
      <c r="G23" s="66"/>
      <c r="H23" s="79"/>
      <c r="I23" s="65"/>
      <c r="J23" s="66"/>
      <c r="K23" s="67"/>
      <c r="L23" s="78">
        <v>1</v>
      </c>
      <c r="M23" s="66">
        <v>6</v>
      </c>
      <c r="N23" s="79">
        <v>2</v>
      </c>
      <c r="O23" s="65">
        <v>6</v>
      </c>
      <c r="P23" s="66">
        <v>3</v>
      </c>
      <c r="Q23" s="67">
        <v>2</v>
      </c>
      <c r="R23" s="35"/>
      <c r="S23" s="36"/>
      <c r="T23" s="61"/>
      <c r="U23" s="37">
        <f>IF(COUNTBLANK(S26)=0,S26,"")</f>
      </c>
      <c r="V23" s="38">
        <f>IF(COUNTBLANK(R26)=0,R26,"")</f>
      </c>
      <c r="W23" s="40">
        <f>IF(COUNTBLANK(T25)=0,T25,"")</f>
      </c>
      <c r="X23" s="41">
        <f>IF(COUNTBLANK(S29)=0,S29,"")</f>
      </c>
      <c r="Y23" s="38">
        <f>IF(COUNTBLANK(R29)=0,R29,"")</f>
      </c>
      <c r="Z23" s="39">
        <f>IF(COUNTBLANK(T28)=0,T28,"")</f>
      </c>
      <c r="AA23" s="37">
        <f>IF(COUNTBLANK(S32)=0,S32,"")</f>
      </c>
      <c r="AB23" s="38">
        <f>IF(COUNTBLANK(R32)=0,R32,"")</f>
      </c>
      <c r="AC23" s="40">
        <f>IF(COUNTBLANK(T31)=0,T31,"")</f>
      </c>
      <c r="AD23" s="41">
        <f>IF(COUNTBLANK(S35)=0,S35,"")</f>
        <v>3</v>
      </c>
      <c r="AE23" s="38">
        <f>IF(COUNTBLANK(R35)=0,R35,"")</f>
        <v>6</v>
      </c>
      <c r="AF23" s="39">
        <f>IF(COUNTBLANK(T34)=0,T34,"")</f>
        <v>2</v>
      </c>
      <c r="AG23" s="37">
        <f>IF(COUNTBLANK(S38)=0,S38,"")</f>
      </c>
      <c r="AH23" s="38">
        <f>IF(COUNTBLANK(R38)=0,R38,"")</f>
      </c>
      <c r="AI23" s="40">
        <f>IF(COUNTBLANK(T37)=0,T37,"")</f>
      </c>
      <c r="AJ23" s="41">
        <f>IF(COUNTBLANK(S41)=0,S41,"")</f>
        <v>3</v>
      </c>
      <c r="AK23" s="38">
        <f>IF(COUNTBLANK(R41)=0,R41,"")</f>
        <v>6</v>
      </c>
      <c r="AL23" s="39">
        <f>IF(COUNTBLANK(T40)=0,T40,"")</f>
        <v>2</v>
      </c>
      <c r="AM23" s="37">
        <f>IF(COUNTBLANK(S44)=0,S44,"")</f>
      </c>
      <c r="AN23" s="38">
        <f>IF(COUNTBLANK(R44)=0,R44,"")</f>
      </c>
      <c r="AO23" s="40">
        <f>IF(COUNTBLANK(T43)=0,T43,"")</f>
      </c>
      <c r="AP23" s="41">
        <f>IF(COUNTBLANK(S47)=0,S47,"")</f>
        <v>6</v>
      </c>
      <c r="AQ23" s="38">
        <f>IF(COUNTBLANK(R47)=0,R47,"")</f>
        <v>3</v>
      </c>
      <c r="AR23" s="39">
        <f>IF(COUNTBLANK(T46)=0,T46,"")</f>
        <v>1</v>
      </c>
      <c r="AS23" s="37">
        <f>IF(COUNTBLANK(S50)=0,S50,"")</f>
      </c>
      <c r="AT23" s="38">
        <f>IF(COUNTBLANK(R50)=0,R50,"")</f>
      </c>
      <c r="AU23" s="40">
        <f>IF(COUNTBLANK(T49)=0,T49,"")</f>
      </c>
      <c r="AV23" s="41">
        <f>IF(COUNTBLANK(S53)=0,S53,"")</f>
        <v>5</v>
      </c>
      <c r="AW23" s="38">
        <f>IF(COUNTBLANK(R53)=0,R53,"")</f>
        <v>7</v>
      </c>
      <c r="AX23" s="39">
        <f>IF(COUNTBLANK(T52)=0,T52,"")</f>
        <v>2</v>
      </c>
      <c r="AY23" s="37">
        <f>IF(COUNTBLANK(S56)=0,S56,"")</f>
        <v>5</v>
      </c>
      <c r="AZ23" s="38">
        <f>IF(COUNTBLANK(R56)=0,R56,"")</f>
        <v>7</v>
      </c>
      <c r="BA23" s="40">
        <f>IF(COUNTBLANK(T55)=0,T55,"")</f>
        <v>2</v>
      </c>
      <c r="BB23" s="325"/>
      <c r="BC23" s="303"/>
      <c r="BD23" s="305"/>
      <c r="BE23" s="307"/>
      <c r="BF23" s="309"/>
      <c r="BG23" s="42">
        <f>SUM(E23,H23,K23,N23,Q23,T23,W23,Z23,AC23,AF23,AI23,AL23,AO23,AR23,AU23,AX23,BA23)</f>
        <v>13</v>
      </c>
      <c r="BH23" s="312"/>
      <c r="BI23" s="315"/>
      <c r="BJ23" s="43">
        <f>SUM(D22:D24,G22:G24,J22:J24,M22:M24,P22:P24,S22:S24,V22:V24,Y22:Y24,AB22:AB24,AE22:AE24,AH22:AH24,AK22:AK24,AN22:AN24,AQ22:AQ24,AT22:AT24,AW22:AW24,AZ22:AZ24)</f>
        <v>95</v>
      </c>
      <c r="BK23" s="312"/>
      <c r="BL23" s="322"/>
      <c r="BM23" s="44"/>
      <c r="BN23" s="294"/>
    </row>
    <row r="24" spans="1:66" ht="17.25" customHeight="1" thickBot="1">
      <c r="A24" s="297"/>
      <c r="B24" s="335"/>
      <c r="C24" s="68"/>
      <c r="D24" s="69"/>
      <c r="E24" s="70"/>
      <c r="F24" s="81"/>
      <c r="G24" s="69"/>
      <c r="H24" s="82"/>
      <c r="I24" s="68"/>
      <c r="J24" s="69"/>
      <c r="K24" s="70"/>
      <c r="L24" s="81"/>
      <c r="M24" s="69"/>
      <c r="N24" s="70" t="s">
        <v>99</v>
      </c>
      <c r="O24" s="68">
        <v>4</v>
      </c>
      <c r="P24" s="69">
        <v>6</v>
      </c>
      <c r="Q24" s="70" t="s">
        <v>99</v>
      </c>
      <c r="R24" s="45"/>
      <c r="S24" s="46"/>
      <c r="T24" s="71"/>
      <c r="U24" s="47">
        <f>IF(COUNTBLANK(S27)=0,S27,"")</f>
      </c>
      <c r="V24" s="48">
        <f>IF(COUNTBLANK(R27)=0,R27,"")</f>
      </c>
      <c r="W24" s="50">
        <f>IF(COUNTBLANK(T27)=0,IF(T27="V","P",IF(T27="P","V","")),"")</f>
      </c>
      <c r="X24" s="51">
        <f>IF(COUNTBLANK(S30)=0,S30,"")</f>
      </c>
      <c r="Y24" s="48">
        <f>IF(COUNTBLANK(R30)=0,R30,"")</f>
      </c>
      <c r="Z24" s="49">
        <f>IF(COUNTBLANK(T30)=0,IF(T30="V","P",IF(T30="P","V","")),"")</f>
      </c>
      <c r="AA24" s="47">
        <f>IF(COUNTBLANK(S33)=0,S33,"")</f>
      </c>
      <c r="AB24" s="48">
        <f>IF(COUNTBLANK(R33)=0,R33,"")</f>
      </c>
      <c r="AC24" s="50">
        <f>IF(COUNTBLANK(T33)=0,IF(T33="V","P",IF(T33="P","V","")),"")</f>
      </c>
      <c r="AD24" s="51">
        <f>IF(COUNTBLANK(S36)=0,S36,"")</f>
      </c>
      <c r="AE24" s="48">
        <f>IF(COUNTBLANK(R36)=0,R36,"")</f>
      </c>
      <c r="AF24" s="49" t="str">
        <f>IF(COUNTBLANK(T36)=0,IF(T36="V","P",IF(T36="P","V","")),"")</f>
        <v>P</v>
      </c>
      <c r="AG24" s="47">
        <f>IF(COUNTBLANK(S39)=0,S39,"")</f>
      </c>
      <c r="AH24" s="48">
        <f>IF(COUNTBLANK(R39)=0,R39,"")</f>
      </c>
      <c r="AI24" s="50">
        <f>IF(COUNTBLANK(T39)=0,IF(T39="V","P",IF(T39="P","V","")),"")</f>
      </c>
      <c r="AJ24" s="51">
        <f>IF(COUNTBLANK(S42)=0,S42,"")</f>
        <v>3</v>
      </c>
      <c r="AK24" s="48">
        <f>IF(COUNTBLANK(R42)=0,R42,"")</f>
        <v>6</v>
      </c>
      <c r="AL24" s="49" t="str">
        <f>IF(COUNTBLANK(T42)=0,IF(T42="V","P",IF(T42="P","V","")),"")</f>
        <v>P</v>
      </c>
      <c r="AM24" s="47">
        <f>IF(COUNTBLANK(S45)=0,S45,"")</f>
      </c>
      <c r="AN24" s="48">
        <f>IF(COUNTBLANK(R45)=0,R45,"")</f>
      </c>
      <c r="AO24" s="50">
        <f>IF(COUNTBLANK(T45)=0,IF(T45="V","P",IF(T45="P","V","")),"")</f>
      </c>
      <c r="AP24" s="51">
        <f>IF(COUNTBLANK(S48)=0,S48,"")</f>
        <v>7</v>
      </c>
      <c r="AQ24" s="48">
        <f>IF(COUNTBLANK(R48)=0,R48,"")</f>
        <v>6</v>
      </c>
      <c r="AR24" s="49" t="str">
        <f>IF(COUNTBLANK(T48)=0,IF(T48="V","P",IF(T48="P","V","")),"")</f>
        <v>V</v>
      </c>
      <c r="AS24" s="47">
        <f>IF(COUNTBLANK(S51)=0,S51,"")</f>
      </c>
      <c r="AT24" s="48">
        <f>IF(COUNTBLANK(R51)=0,R51,"")</f>
      </c>
      <c r="AU24" s="50">
        <f>IF(COUNTBLANK(T51)=0,IF(T51="V","P",IF(T51="P","V","")),"")</f>
      </c>
      <c r="AV24" s="51">
        <f>IF(COUNTBLANK(S54)=0,S54,"")</f>
      </c>
      <c r="AW24" s="48">
        <f>IF(COUNTBLANK(R54)=0,R54,"")</f>
      </c>
      <c r="AX24" s="49" t="str">
        <f>IF(COUNTBLANK(T54)=0,IF(T54="V","P",IF(T54="P","V","")),"")</f>
        <v>P</v>
      </c>
      <c r="AY24" s="47">
        <f>IF(COUNTBLANK(S57)=0,S57,"")</f>
      </c>
      <c r="AZ24" s="48">
        <f>IF(COUNTBLANK(R57)=0,R57,"")</f>
      </c>
      <c r="BA24" s="50" t="str">
        <f>IF(COUNTBLANK(T57)=0,IF(T57="V","P",IF(T57="P","V","")),"")</f>
        <v>P</v>
      </c>
      <c r="BB24" s="326"/>
      <c r="BC24" s="304"/>
      <c r="BD24" s="306"/>
      <c r="BE24" s="308"/>
      <c r="BF24" s="310"/>
      <c r="BG24" s="72"/>
      <c r="BH24" s="313"/>
      <c r="BI24" s="316"/>
      <c r="BJ24" s="73"/>
      <c r="BK24" s="313"/>
      <c r="BL24" s="323"/>
      <c r="BM24" s="74"/>
      <c r="BN24" s="295"/>
    </row>
    <row r="25" spans="1:66" ht="17.25" customHeight="1">
      <c r="A25" s="209" t="s">
        <v>53</v>
      </c>
      <c r="B25" s="334">
        <v>7</v>
      </c>
      <c r="C25" s="65"/>
      <c r="D25" s="66"/>
      <c r="E25" s="67"/>
      <c r="F25" s="78"/>
      <c r="G25" s="66"/>
      <c r="H25" s="79"/>
      <c r="I25" s="65"/>
      <c r="J25" s="66"/>
      <c r="K25" s="67"/>
      <c r="L25" s="78"/>
      <c r="M25" s="66"/>
      <c r="N25" s="79"/>
      <c r="O25" s="65"/>
      <c r="P25" s="66"/>
      <c r="Q25" s="67"/>
      <c r="R25" s="58"/>
      <c r="S25" s="59"/>
      <c r="T25" s="60"/>
      <c r="U25" s="35"/>
      <c r="V25" s="36"/>
      <c r="W25" s="61"/>
      <c r="X25" s="31">
        <f>IF(COUNTBLANK(V28)=0,V28,"")</f>
        <v>0</v>
      </c>
      <c r="Y25" s="28">
        <f>IF(COUNTBLANK(U28)=0,U28,"")</f>
        <v>6</v>
      </c>
      <c r="Z25" s="29">
        <f>IF(COUNTBLANK(W29)=0,W29,"")</f>
        <v>0</v>
      </c>
      <c r="AA25" s="27">
        <f>IF(COUNTBLANK(V31)=0,V31,"")</f>
      </c>
      <c r="AB25" s="28">
        <f>IF(COUNTBLANK(U31)=0,U31,"")</f>
      </c>
      <c r="AC25" s="30">
        <f>IF(COUNTBLANK(W32)=0,W32,"")</f>
      </c>
      <c r="AD25" s="31">
        <f>IF(COUNTBLANK(V34)=0,V34,"")</f>
      </c>
      <c r="AE25" s="28">
        <f>IF(COUNTBLANK(U34)=0,U34,"")</f>
      </c>
      <c r="AF25" s="29">
        <f>IF(COUNTBLANK(W35)=0,W35,"")</f>
      </c>
      <c r="AG25" s="27">
        <f>IF(COUNTBLANK(V37)=0,V37,"")</f>
      </c>
      <c r="AH25" s="28">
        <f>IF(COUNTBLANK(U37)=0,U37,"")</f>
      </c>
      <c r="AI25" s="30">
        <f>IF(COUNTBLANK(W38)=0,W38,"")</f>
      </c>
      <c r="AJ25" s="31">
        <f>IF(COUNTBLANK(V40)=0,V40,"")</f>
        <v>2</v>
      </c>
      <c r="AK25" s="28">
        <f>IF(COUNTBLANK(U40)=0,U40,"")</f>
        <v>6</v>
      </c>
      <c r="AL25" s="29">
        <f>IF(COUNTBLANK(W41)=0,W41,"")</f>
        <v>0</v>
      </c>
      <c r="AM25" s="27">
        <f>IF(COUNTBLANK(V43)=0,V43,"")</f>
      </c>
      <c r="AN25" s="28">
        <f>IF(COUNTBLANK(U43)=0,U43,"")</f>
      </c>
      <c r="AO25" s="30">
        <f>IF(COUNTBLANK(W44)=0,W44,"")</f>
      </c>
      <c r="AP25" s="31">
        <f>IF(COUNTBLANK(V46)=0,V46,"")</f>
      </c>
      <c r="AQ25" s="28">
        <f>IF(COUNTBLANK(U46)=0,U46,"")</f>
      </c>
      <c r="AR25" s="29">
        <f>IF(COUNTBLANK(W47)=0,W47,"")</f>
      </c>
      <c r="AS25" s="27">
        <f>IF(COUNTBLANK(V49)=0,V49,"")</f>
      </c>
      <c r="AT25" s="28">
        <f>IF(COUNTBLANK(U49)=0,U49,"")</f>
      </c>
      <c r="AU25" s="30">
        <f>IF(COUNTBLANK(W50)=0,W50,"")</f>
      </c>
      <c r="AV25" s="31">
        <f>IF(COUNTBLANK(V52)=0,V52,"")</f>
      </c>
      <c r="AW25" s="28">
        <f>IF(COUNTBLANK(U52)=0,U52,"")</f>
      </c>
      <c r="AX25" s="29">
        <f>IF(COUNTBLANK(W53)=0,W53,"")</f>
      </c>
      <c r="AY25" s="27">
        <f>IF(COUNTBLANK(V55)=0,V55,"")</f>
      </c>
      <c r="AZ25" s="28">
        <f>IF(COUNTBLANK(U55)=0,U55,"")</f>
      </c>
      <c r="BA25" s="30">
        <f>IF(COUNTBLANK(W56)=0,W56,"")</f>
      </c>
      <c r="BB25" s="301">
        <f>BD25+BE25</f>
        <v>2</v>
      </c>
      <c r="BC25" s="303"/>
      <c r="BD25" s="305">
        <f>COUNTIF(C27:BA27,"V")</f>
        <v>0</v>
      </c>
      <c r="BE25" s="307">
        <f>COUNTIF(C27:BA27,"P")</f>
        <v>2</v>
      </c>
      <c r="BF25" s="309">
        <f>BD25*2+BE25</f>
        <v>2</v>
      </c>
      <c r="BG25" s="32">
        <f>SUM(E25,H25,K25,N25,Q25,T25,W25,Z25,AC25,AF25,AI25,AL25,AO25,AR25,AU25,AX25,BA25)</f>
        <v>0</v>
      </c>
      <c r="BH25" s="311">
        <f>BG25-BG26</f>
        <v>-4</v>
      </c>
      <c r="BI25" s="314">
        <f>BG25/BG26</f>
        <v>0</v>
      </c>
      <c r="BJ25" s="33">
        <f>SUM(C25:C27,F25:F27,I25:I27,L25:L27,O25:O27,R25:R27,U25:U27,X25:X27,AA25:AA27,AD25:AD27,AG25:AG27,AJ25:AJ27,AM25:AM27,AP25:AP27,AS25:AS27,AV25:AV27,AY25:AY27)</f>
        <v>9</v>
      </c>
      <c r="BK25" s="311">
        <f>BJ25-BJ26</f>
        <v>-16</v>
      </c>
      <c r="BL25" s="321">
        <f>BJ25/BJ26</f>
        <v>0.36</v>
      </c>
      <c r="BM25" s="34"/>
      <c r="BN25" s="293">
        <f>RANK(BF25,$BF$7:$BF$57)</f>
        <v>16</v>
      </c>
    </row>
    <row r="26" spans="1:66" ht="17.25" customHeight="1">
      <c r="A26" s="296"/>
      <c r="B26" s="334"/>
      <c r="C26" s="65"/>
      <c r="D26" s="66"/>
      <c r="E26" s="67"/>
      <c r="F26" s="78"/>
      <c r="G26" s="66"/>
      <c r="H26" s="79"/>
      <c r="I26" s="65"/>
      <c r="J26" s="66"/>
      <c r="K26" s="67"/>
      <c r="L26" s="78"/>
      <c r="M26" s="66"/>
      <c r="N26" s="79"/>
      <c r="O26" s="65"/>
      <c r="P26" s="66"/>
      <c r="Q26" s="67"/>
      <c r="R26" s="65"/>
      <c r="S26" s="66"/>
      <c r="T26" s="67"/>
      <c r="U26" s="35"/>
      <c r="V26" s="36"/>
      <c r="W26" s="61"/>
      <c r="X26" s="41">
        <f>IF(COUNTBLANK(V29)=0,V29,"")</f>
        <v>1</v>
      </c>
      <c r="Y26" s="38">
        <f>IF(COUNTBLANK(U29)=0,U29,"")</f>
        <v>6</v>
      </c>
      <c r="Z26" s="39">
        <f>IF(COUNTBLANK(W28)=0,W28,"")</f>
        <v>2</v>
      </c>
      <c r="AA26" s="37">
        <f>IF(COUNTBLANK(V32)=0,V32,"")</f>
      </c>
      <c r="AB26" s="38">
        <f>IF(COUNTBLANK(U32)=0,U32,"")</f>
      </c>
      <c r="AC26" s="40">
        <f>IF(COUNTBLANK(W31)=0,W31,"")</f>
      </c>
      <c r="AD26" s="41">
        <f>IF(COUNTBLANK(V35)=0,V35,"")</f>
      </c>
      <c r="AE26" s="38">
        <f>IF(COUNTBLANK(U35)=0,U35,"")</f>
      </c>
      <c r="AF26" s="39">
        <f>IF(COUNTBLANK(W34)=0,W34,"")</f>
      </c>
      <c r="AG26" s="37">
        <f>IF(COUNTBLANK(V38)=0,V38,"")</f>
      </c>
      <c r="AH26" s="38">
        <f>IF(COUNTBLANK(U38)=0,U38,"")</f>
      </c>
      <c r="AI26" s="40">
        <f>IF(COUNTBLANK(W37)=0,W37,"")</f>
      </c>
      <c r="AJ26" s="41">
        <f>IF(COUNTBLANK(V41)=0,V41,"")</f>
        <v>6</v>
      </c>
      <c r="AK26" s="38">
        <f>IF(COUNTBLANK(U41)=0,U41,"")</f>
        <v>7</v>
      </c>
      <c r="AL26" s="39">
        <f>IF(COUNTBLANK(W40)=0,W40,"")</f>
        <v>2</v>
      </c>
      <c r="AM26" s="37">
        <f>IF(COUNTBLANK(V44)=0,V44,"")</f>
      </c>
      <c r="AN26" s="38">
        <f>IF(COUNTBLANK(U44)=0,U44,"")</f>
      </c>
      <c r="AO26" s="40">
        <f>IF(COUNTBLANK(W43)=0,W43,"")</f>
      </c>
      <c r="AP26" s="41">
        <f>IF(COUNTBLANK(V47)=0,V47,"")</f>
      </c>
      <c r="AQ26" s="38">
        <f>IF(COUNTBLANK(U47)=0,U47,"")</f>
      </c>
      <c r="AR26" s="39">
        <f>IF(COUNTBLANK(W46)=0,W46,"")</f>
      </c>
      <c r="AS26" s="37">
        <f>IF(COUNTBLANK(V50)=0,V50,"")</f>
      </c>
      <c r="AT26" s="38">
        <f>IF(COUNTBLANK(U50)=0,U50,"")</f>
      </c>
      <c r="AU26" s="40">
        <f>IF(COUNTBLANK(W49)=0,W49,"")</f>
      </c>
      <c r="AV26" s="41">
        <f>IF(COUNTBLANK(V53)=0,V53,"")</f>
      </c>
      <c r="AW26" s="38">
        <f>IF(COUNTBLANK(U53)=0,U53,"")</f>
      </c>
      <c r="AX26" s="39">
        <f>IF(COUNTBLANK(W52)=0,W52,"")</f>
      </c>
      <c r="AY26" s="37">
        <f>IF(COUNTBLANK(V56)=0,V56,"")</f>
      </c>
      <c r="AZ26" s="38">
        <f>IF(COUNTBLANK(U56)=0,U56,"")</f>
      </c>
      <c r="BA26" s="40">
        <f>IF(COUNTBLANK(W55)=0,W55,"")</f>
      </c>
      <c r="BB26" s="301"/>
      <c r="BC26" s="303"/>
      <c r="BD26" s="305"/>
      <c r="BE26" s="307"/>
      <c r="BF26" s="309"/>
      <c r="BG26" s="42">
        <f>SUM(E26,H26,K26,N26,Q26,T26,W26,Z26,AC26,AF26,AI26,AL26,AO26,AR26,AU26,AX26,BA26)</f>
        <v>4</v>
      </c>
      <c r="BH26" s="312"/>
      <c r="BI26" s="315"/>
      <c r="BJ26" s="43">
        <f>SUM(D25:D27,G25:G27,J25:J27,M25:M27,P25:P27,S25:S27,V25:V27,Y25:Y27,AB25:AB27,AE25:AE27,AH25:AH27,AK25:AK27,AN25:AN27,AQ25:AQ27,AT25:AT27,AW25:AW27,AZ25:AZ27)</f>
        <v>25</v>
      </c>
      <c r="BK26" s="312"/>
      <c r="BL26" s="322"/>
      <c r="BM26" s="44"/>
      <c r="BN26" s="294"/>
    </row>
    <row r="27" spans="1:66" ht="17.25" customHeight="1" thickBot="1">
      <c r="A27" s="297"/>
      <c r="B27" s="334"/>
      <c r="C27" s="83"/>
      <c r="D27" s="84"/>
      <c r="E27" s="80"/>
      <c r="F27" s="85"/>
      <c r="G27" s="84"/>
      <c r="H27" s="86"/>
      <c r="I27" s="83"/>
      <c r="J27" s="84"/>
      <c r="K27" s="80"/>
      <c r="L27" s="85"/>
      <c r="M27" s="84"/>
      <c r="N27" s="80"/>
      <c r="O27" s="83"/>
      <c r="P27" s="84"/>
      <c r="Q27" s="80"/>
      <c r="R27" s="68"/>
      <c r="S27" s="69"/>
      <c r="T27" s="70"/>
      <c r="U27" s="45"/>
      <c r="V27" s="46"/>
      <c r="W27" s="71"/>
      <c r="X27" s="51">
        <f>IF(COUNTBLANK(V30)=0,V30,"")</f>
      </c>
      <c r="Y27" s="48">
        <f>IF(COUNTBLANK(U30)=0,U30,"")</f>
      </c>
      <c r="Z27" s="49" t="str">
        <f>IF(COUNTBLANK(W30)=0,IF(W30="V","P",IF(W30="P","V","")),"")</f>
        <v>P</v>
      </c>
      <c r="AA27" s="47">
        <f>IF(COUNTBLANK(V33)=0,V33,"")</f>
      </c>
      <c r="AB27" s="48">
        <f>IF(COUNTBLANK(U33)=0,U33,"")</f>
      </c>
      <c r="AC27" s="50">
        <f>IF(COUNTBLANK(W33)=0,IF(W33="V","P",IF(W33="P","V","")),"")</f>
      </c>
      <c r="AD27" s="51">
        <f>IF(COUNTBLANK(V36)=0,V36,"")</f>
      </c>
      <c r="AE27" s="48">
        <f>IF(COUNTBLANK(U36)=0,U36,"")</f>
      </c>
      <c r="AF27" s="49">
        <f>IF(COUNTBLANK(W36)=0,IF(W36="V","P",IF(W36="P","V","")),"")</f>
      </c>
      <c r="AG27" s="47">
        <f>IF(COUNTBLANK(V39)=0,V39,"")</f>
      </c>
      <c r="AH27" s="48">
        <f>IF(COUNTBLANK(U39)=0,U39,"")</f>
      </c>
      <c r="AI27" s="50">
        <f>IF(COUNTBLANK(W39)=0,IF(W39="V","P",IF(W39="P","V","")),"")</f>
      </c>
      <c r="AJ27" s="51">
        <f>IF(COUNTBLANK(V42)=0,V42,"")</f>
      </c>
      <c r="AK27" s="48">
        <f>IF(COUNTBLANK(U42)=0,U42,"")</f>
      </c>
      <c r="AL27" s="49" t="str">
        <f>IF(COUNTBLANK(W42)=0,IF(W42="V","P",IF(W42="P","V","")),"")</f>
        <v>P</v>
      </c>
      <c r="AM27" s="47">
        <f>IF(COUNTBLANK(V45)=0,V45,"")</f>
      </c>
      <c r="AN27" s="48">
        <f>IF(COUNTBLANK(U45)=0,U45,"")</f>
      </c>
      <c r="AO27" s="50">
        <f>IF(COUNTBLANK(W45)=0,IF(W45="V","P",IF(W45="P","V","")),"")</f>
      </c>
      <c r="AP27" s="51">
        <f>IF(COUNTBLANK(V48)=0,V48,"")</f>
      </c>
      <c r="AQ27" s="48">
        <f>IF(COUNTBLANK(U48)=0,U48,"")</f>
      </c>
      <c r="AR27" s="49">
        <f>IF(COUNTBLANK(W48)=0,IF(W48="V","P",IF(W48="P","V","")),"")</f>
      </c>
      <c r="AS27" s="47">
        <f>IF(COUNTBLANK(V51)=0,V51,"")</f>
      </c>
      <c r="AT27" s="48">
        <f>IF(COUNTBLANK(U51)=0,U51,"")</f>
      </c>
      <c r="AU27" s="50">
        <f>IF(COUNTBLANK(W51)=0,IF(W51="V","P",IF(W51="P","V","")),"")</f>
      </c>
      <c r="AV27" s="51">
        <f>IF(COUNTBLANK(V54)=0,V54,"")</f>
      </c>
      <c r="AW27" s="48">
        <f>IF(COUNTBLANK(U54)=0,U54,"")</f>
      </c>
      <c r="AX27" s="49">
        <f>IF(COUNTBLANK(W54)=0,IF(W54="V","P",IF(W54="P","V","")),"")</f>
      </c>
      <c r="AY27" s="47">
        <f>IF(COUNTBLANK(V57)=0,V57,"")</f>
      </c>
      <c r="AZ27" s="48">
        <f>IF(COUNTBLANK(U57)=0,U57,"")</f>
      </c>
      <c r="BA27" s="50">
        <f>IF(COUNTBLANK(W57)=0,IF(W57="V","P",IF(W57="P","V","")),"")</f>
      </c>
      <c r="BB27" s="301"/>
      <c r="BC27" s="303"/>
      <c r="BD27" s="305"/>
      <c r="BE27" s="307"/>
      <c r="BF27" s="309"/>
      <c r="BG27" s="55"/>
      <c r="BH27" s="330"/>
      <c r="BI27" s="331"/>
      <c r="BJ27" s="56"/>
      <c r="BK27" s="330"/>
      <c r="BL27" s="332"/>
      <c r="BM27" s="57"/>
      <c r="BN27" s="295"/>
    </row>
    <row r="28" spans="1:66" ht="17.25" customHeight="1">
      <c r="A28" s="209" t="s">
        <v>52</v>
      </c>
      <c r="B28" s="333">
        <v>8</v>
      </c>
      <c r="C28" s="58">
        <v>6</v>
      </c>
      <c r="D28" s="59">
        <v>2</v>
      </c>
      <c r="E28" s="60">
        <v>2</v>
      </c>
      <c r="F28" s="75">
        <v>6</v>
      </c>
      <c r="G28" s="59">
        <v>0</v>
      </c>
      <c r="H28" s="76">
        <v>2</v>
      </c>
      <c r="I28" s="58">
        <v>6</v>
      </c>
      <c r="J28" s="59">
        <v>1</v>
      </c>
      <c r="K28" s="60">
        <v>2</v>
      </c>
      <c r="L28" s="75">
        <v>6</v>
      </c>
      <c r="M28" s="59">
        <v>3</v>
      </c>
      <c r="N28" s="76">
        <v>2</v>
      </c>
      <c r="O28" s="58">
        <v>7</v>
      </c>
      <c r="P28" s="59">
        <v>6</v>
      </c>
      <c r="Q28" s="60">
        <v>2</v>
      </c>
      <c r="R28" s="75"/>
      <c r="S28" s="59"/>
      <c r="T28" s="76"/>
      <c r="U28" s="58">
        <v>6</v>
      </c>
      <c r="V28" s="59">
        <v>0</v>
      </c>
      <c r="W28" s="60">
        <v>2</v>
      </c>
      <c r="X28" s="25"/>
      <c r="Y28" s="26"/>
      <c r="Z28" s="77"/>
      <c r="AA28" s="27">
        <f>IF(COUNTBLANK(Y31)=0,Y31,"")</f>
        <v>6</v>
      </c>
      <c r="AB28" s="28">
        <f>IF(COUNTBLANK(X31)=0,X31,"")</f>
        <v>3</v>
      </c>
      <c r="AC28" s="30">
        <f>IF(COUNTBLANK(Z32)=0,Z32,"")</f>
        <v>2</v>
      </c>
      <c r="AD28" s="31">
        <f>IF(COUNTBLANK(Y34)=0,Y34,"")</f>
        <v>6</v>
      </c>
      <c r="AE28" s="28">
        <f>IF(COUNTBLANK(X34)=0,X34,"")</f>
        <v>4</v>
      </c>
      <c r="AF28" s="29">
        <f>IF(COUNTBLANK(Z35)=0,Z35,"")</f>
        <v>2</v>
      </c>
      <c r="AG28" s="27">
        <f>IF(COUNTBLANK(Y37)=0,Y37,"")</f>
        <v>6</v>
      </c>
      <c r="AH28" s="28">
        <f>IF(COUNTBLANK(X37)=0,X37,"")</f>
        <v>1</v>
      </c>
      <c r="AI28" s="30">
        <f>IF(COUNTBLANK(Z38)=0,Z38,"")</f>
        <v>2</v>
      </c>
      <c r="AJ28" s="31">
        <f>IF(COUNTBLANK(Y40)=0,Y40,"")</f>
        <v>6</v>
      </c>
      <c r="AK28" s="28">
        <f>IF(COUNTBLANK(X40)=0,X40,"")</f>
        <v>2</v>
      </c>
      <c r="AL28" s="29">
        <f>IF(COUNTBLANK(Z41)=0,Z41,"")</f>
        <v>2</v>
      </c>
      <c r="AM28" s="27">
        <f>IF(COUNTBLANK(Y43)=0,Y43,"")</f>
        <v>6</v>
      </c>
      <c r="AN28" s="28">
        <f>IF(COUNTBLANK(X43)=0,X43,"")</f>
        <v>0</v>
      </c>
      <c r="AO28" s="30">
        <f>IF(COUNTBLANK(Z44)=0,Z44,"")</f>
        <v>2</v>
      </c>
      <c r="AP28" s="31">
        <f>IF(COUNTBLANK(Y46)=0,Y46,"")</f>
        <v>6</v>
      </c>
      <c r="AQ28" s="28">
        <f>IF(COUNTBLANK(X46)=0,X46,"")</f>
        <v>1</v>
      </c>
      <c r="AR28" s="29">
        <f>IF(COUNTBLANK(Z47)=0,Z47,"")</f>
        <v>2</v>
      </c>
      <c r="AS28" s="27">
        <f>IF(COUNTBLANK(Y49)=0,Y49,"")</f>
        <v>6</v>
      </c>
      <c r="AT28" s="28">
        <f>IF(COUNTBLANK(X49)=0,X49,"")</f>
        <v>2</v>
      </c>
      <c r="AU28" s="30">
        <f>IF(COUNTBLANK(Z50)=0,Z50,"")</f>
        <v>2</v>
      </c>
      <c r="AV28" s="31">
        <f>IF(COUNTBLANK(Y52)=0,Y52,"")</f>
        <v>6</v>
      </c>
      <c r="AW28" s="28">
        <f>IF(COUNTBLANK(X52)=0,X52,"")</f>
        <v>0</v>
      </c>
      <c r="AX28" s="29">
        <f>IF(COUNTBLANK(Z53)=0,Z53,"")</f>
        <v>2</v>
      </c>
      <c r="AY28" s="27">
        <f>IF(COUNTBLANK(Y55)=0,Y55,"")</f>
        <v>6</v>
      </c>
      <c r="AZ28" s="28">
        <f>IF(COUNTBLANK(X55)=0,X55,"")</f>
        <v>4</v>
      </c>
      <c r="BA28" s="30">
        <f>IF(COUNTBLANK(Z56)=0,Z56,"")</f>
        <v>2</v>
      </c>
      <c r="BB28" s="324">
        <f>BD28+BE28</f>
        <v>15</v>
      </c>
      <c r="BC28" s="327"/>
      <c r="BD28" s="328">
        <f>COUNTIF(C30:BA30,"V")</f>
        <v>15</v>
      </c>
      <c r="BE28" s="317">
        <f>COUNTIF(C30:BA30,"P")</f>
        <v>0</v>
      </c>
      <c r="BF28" s="318">
        <f>BD28*2+BE28</f>
        <v>30</v>
      </c>
      <c r="BG28" s="62">
        <f>SUM(E28,H28,K28,N28,Q28,T28,W28,Z28,AC28,AF28,AI28,AL28,AO28,AR28,AU28,AX28,BA28)</f>
        <v>30</v>
      </c>
      <c r="BH28" s="319">
        <f>BG28-BG29</f>
        <v>30</v>
      </c>
      <c r="BI28" s="320" t="e">
        <f>BG28/BG29</f>
        <v>#DIV/0!</v>
      </c>
      <c r="BJ28" s="63">
        <f>SUM(C28:C30,F28:F30,I28:I30,L28:L30,O28:O30,R28:R30,U28:U30,X28:X30,AA28:AA30,AD28:AD30,AG28:AG30,AJ28:AJ30,AM28:AM30,AP28:AP30,AS28:AS30,AV28:AV30,AY28:AY30)</f>
        <v>181</v>
      </c>
      <c r="BK28" s="319">
        <f>BJ28-BJ29</f>
        <v>128</v>
      </c>
      <c r="BL28" s="329">
        <f>BJ28/BJ29</f>
        <v>3.4150943396226414</v>
      </c>
      <c r="BM28" s="64"/>
      <c r="BN28" s="293">
        <f>RANK(BF28,$BF$7:$BF$57)</f>
        <v>1</v>
      </c>
    </row>
    <row r="29" spans="1:66" ht="17.25" customHeight="1">
      <c r="A29" s="296"/>
      <c r="B29" s="334"/>
      <c r="C29" s="65">
        <v>6</v>
      </c>
      <c r="D29" s="66">
        <v>2</v>
      </c>
      <c r="E29" s="67">
        <v>0</v>
      </c>
      <c r="F29" s="78">
        <v>6</v>
      </c>
      <c r="G29" s="66">
        <v>3</v>
      </c>
      <c r="H29" s="79">
        <v>0</v>
      </c>
      <c r="I29" s="65">
        <v>6</v>
      </c>
      <c r="J29" s="66">
        <v>1</v>
      </c>
      <c r="K29" s="67">
        <v>0</v>
      </c>
      <c r="L29" s="78">
        <v>6</v>
      </c>
      <c r="M29" s="66">
        <v>1</v>
      </c>
      <c r="N29" s="79">
        <v>0</v>
      </c>
      <c r="O29" s="65">
        <v>6</v>
      </c>
      <c r="P29" s="66">
        <v>2</v>
      </c>
      <c r="Q29" s="67">
        <v>0</v>
      </c>
      <c r="R29" s="78"/>
      <c r="S29" s="66"/>
      <c r="T29" s="79"/>
      <c r="U29" s="65">
        <v>6</v>
      </c>
      <c r="V29" s="66">
        <v>1</v>
      </c>
      <c r="W29" s="67">
        <v>0</v>
      </c>
      <c r="X29" s="35"/>
      <c r="Y29" s="36"/>
      <c r="Z29" s="61"/>
      <c r="AA29" s="37">
        <f>IF(COUNTBLANK(Y32)=0,Y32,"")</f>
        <v>6</v>
      </c>
      <c r="AB29" s="38">
        <f>IF(COUNTBLANK(X32)=0,X32,"")</f>
        <v>3</v>
      </c>
      <c r="AC29" s="40">
        <f>IF(COUNTBLANK(Z31)=0,Z31,"")</f>
        <v>0</v>
      </c>
      <c r="AD29" s="41">
        <f>IF(COUNTBLANK(Y35)=0,Y35,"")</f>
        <v>6</v>
      </c>
      <c r="AE29" s="38">
        <f>IF(COUNTBLANK(X35)=0,X35,"")</f>
        <v>1</v>
      </c>
      <c r="AF29" s="39">
        <f>IF(COUNTBLANK(Z34)=0,Z34,"")</f>
        <v>0</v>
      </c>
      <c r="AG29" s="37">
        <f>IF(COUNTBLANK(Y38)=0,Y38,"")</f>
        <v>6</v>
      </c>
      <c r="AH29" s="38">
        <f>IF(COUNTBLANK(X38)=0,X38,"")</f>
        <v>0</v>
      </c>
      <c r="AI29" s="40">
        <f>IF(COUNTBLANK(Z37)=0,Z37,"")</f>
        <v>0</v>
      </c>
      <c r="AJ29" s="41">
        <f>IF(COUNTBLANK(Y41)=0,Y41,"")</f>
        <v>6</v>
      </c>
      <c r="AK29" s="38">
        <f>IF(COUNTBLANK(X41)=0,X41,"")</f>
        <v>2</v>
      </c>
      <c r="AL29" s="39">
        <f>IF(COUNTBLANK(Z40)=0,Z40,"")</f>
        <v>0</v>
      </c>
      <c r="AM29" s="37">
        <f>IF(COUNTBLANK(Y44)=0,Y44,"")</f>
        <v>6</v>
      </c>
      <c r="AN29" s="38">
        <f>IF(COUNTBLANK(X44)=0,X44,"")</f>
        <v>1</v>
      </c>
      <c r="AO29" s="40">
        <f>IF(COUNTBLANK(Z43)=0,Z43,"")</f>
        <v>0</v>
      </c>
      <c r="AP29" s="41">
        <f>IF(COUNTBLANK(Y47)=0,Y47,"")</f>
        <v>6</v>
      </c>
      <c r="AQ29" s="38">
        <f>IF(COUNTBLANK(X47)=0,X47,"")</f>
        <v>1</v>
      </c>
      <c r="AR29" s="39">
        <f>IF(COUNTBLANK(Z46)=0,Z46,"")</f>
        <v>0</v>
      </c>
      <c r="AS29" s="37">
        <f>IF(COUNTBLANK(Y50)=0,Y50,"")</f>
        <v>6</v>
      </c>
      <c r="AT29" s="38">
        <f>IF(COUNTBLANK(X50)=0,X50,"")</f>
        <v>2</v>
      </c>
      <c r="AU29" s="40">
        <f>IF(COUNTBLANK(Z49)=0,Z49,"")</f>
        <v>0</v>
      </c>
      <c r="AV29" s="41">
        <f>IF(COUNTBLANK(Y53)=0,Y53,"")</f>
        <v>6</v>
      </c>
      <c r="AW29" s="38">
        <f>IF(COUNTBLANK(X53)=0,X53,"")</f>
        <v>4</v>
      </c>
      <c r="AX29" s="39">
        <f>IF(COUNTBLANK(Z52)=0,Z52,"")</f>
        <v>0</v>
      </c>
      <c r="AY29" s="37">
        <f>IF(COUNTBLANK(Y56)=0,Y56,"")</f>
        <v>6</v>
      </c>
      <c r="AZ29" s="38">
        <f>IF(COUNTBLANK(X56)=0,X56,"")</f>
        <v>0</v>
      </c>
      <c r="BA29" s="40">
        <f>IF(COUNTBLANK(Z55)=0,Z55,"")</f>
        <v>0</v>
      </c>
      <c r="BB29" s="325"/>
      <c r="BC29" s="303"/>
      <c r="BD29" s="305"/>
      <c r="BE29" s="307"/>
      <c r="BF29" s="309"/>
      <c r="BG29" s="42">
        <f>SUM(E29,H29,K29,N29,Q29,T29,W29,Z29,AC29,AF29,AI29,AL29,AO29,AR29,AU29,AX29,BA29)</f>
        <v>0</v>
      </c>
      <c r="BH29" s="312"/>
      <c r="BI29" s="315"/>
      <c r="BJ29" s="43">
        <f>SUM(D28:D30,G28:G30,J28:J30,M28:M30,P28:P30,S28:S30,V28:V30,Y28:Y30,AB28:AB30,AE28:AE30,AH28:AH30,AK28:AK30,AN28:AN30,AQ28:AQ30,AT28:AT30,AW28:AW30,AZ28:AZ30)</f>
        <v>53</v>
      </c>
      <c r="BK29" s="312"/>
      <c r="BL29" s="322"/>
      <c r="BM29" s="44"/>
      <c r="BN29" s="294"/>
    </row>
    <row r="30" spans="1:66" ht="17.25" customHeight="1" thickBot="1">
      <c r="A30" s="297"/>
      <c r="B30" s="335"/>
      <c r="C30" s="68"/>
      <c r="D30" s="69"/>
      <c r="E30" s="80" t="s">
        <v>92</v>
      </c>
      <c r="F30" s="81"/>
      <c r="G30" s="69"/>
      <c r="H30" s="82" t="s">
        <v>92</v>
      </c>
      <c r="I30" s="68"/>
      <c r="J30" s="69"/>
      <c r="K30" s="80" t="s">
        <v>92</v>
      </c>
      <c r="L30" s="81"/>
      <c r="M30" s="69"/>
      <c r="N30" s="82" t="s">
        <v>92</v>
      </c>
      <c r="O30" s="68"/>
      <c r="P30" s="69"/>
      <c r="Q30" s="70" t="s">
        <v>92</v>
      </c>
      <c r="R30" s="81"/>
      <c r="S30" s="69"/>
      <c r="T30" s="80"/>
      <c r="U30" s="68"/>
      <c r="V30" s="69"/>
      <c r="W30" s="70" t="s">
        <v>92</v>
      </c>
      <c r="X30" s="45"/>
      <c r="Y30" s="46"/>
      <c r="Z30" s="71"/>
      <c r="AA30" s="47">
        <f>IF(COUNTBLANK(Y33)=0,Y33,"")</f>
      </c>
      <c r="AB30" s="48">
        <f>IF(COUNTBLANK(X33)=0,X33,"")</f>
      </c>
      <c r="AC30" s="50" t="str">
        <f>IF(COUNTBLANK(Z33)=0,IF(Z33="V","P",IF(Z33="P","V","")),"")</f>
        <v>V</v>
      </c>
      <c r="AD30" s="51">
        <f>IF(COUNTBLANK(Y36)=0,Y36,"")</f>
      </c>
      <c r="AE30" s="48">
        <f>IF(COUNTBLANK(X36)=0,X36,"")</f>
      </c>
      <c r="AF30" s="49" t="str">
        <f>IF(COUNTBLANK(Z36)=0,IF(Z36="V","P",IF(Z36="P","V","")),"")</f>
        <v>V</v>
      </c>
      <c r="AG30" s="47">
        <f>IF(COUNTBLANK(Y39)=0,Y39,"")</f>
      </c>
      <c r="AH30" s="48">
        <f>IF(COUNTBLANK(X39)=0,X39,"")</f>
      </c>
      <c r="AI30" s="50" t="str">
        <f>IF(COUNTBLANK(Z39)=0,IF(Z39="V","P",IF(Z39="P","V","")),"")</f>
        <v>V</v>
      </c>
      <c r="AJ30" s="51">
        <f>IF(COUNTBLANK(Y42)=0,Y42,"")</f>
      </c>
      <c r="AK30" s="48">
        <f>IF(COUNTBLANK(X42)=0,X42,"")</f>
      </c>
      <c r="AL30" s="49" t="str">
        <f>IF(COUNTBLANK(Z42)=0,IF(Z42="V","P",IF(Z42="P","V","")),"")</f>
        <v>V</v>
      </c>
      <c r="AM30" s="47">
        <f>IF(COUNTBLANK(Y45)=0,Y45,"")</f>
      </c>
      <c r="AN30" s="48">
        <f>IF(COUNTBLANK(X45)=0,X45,"")</f>
      </c>
      <c r="AO30" s="50" t="str">
        <f>IF(COUNTBLANK(Z45)=0,IF(Z45="V","P",IF(Z45="P","V","")),"")</f>
        <v>V</v>
      </c>
      <c r="AP30" s="51">
        <f>IF(COUNTBLANK(Y48)=0,Y48,"")</f>
      </c>
      <c r="AQ30" s="48">
        <f>IF(COUNTBLANK(X48)=0,X48,"")</f>
      </c>
      <c r="AR30" s="49" t="str">
        <f>IF(COUNTBLANK(Z48)=0,IF(Z48="V","P",IF(Z48="P","V","")),"")</f>
        <v>V</v>
      </c>
      <c r="AS30" s="47">
        <f>IF(COUNTBLANK(Y51)=0,Y51,"")</f>
      </c>
      <c r="AT30" s="48">
        <f>IF(COUNTBLANK(X51)=0,X51,"")</f>
      </c>
      <c r="AU30" s="50" t="str">
        <f>IF(COUNTBLANK(Z51)=0,IF(Z51="V","P",IF(Z51="P","V","")),"")</f>
        <v>V</v>
      </c>
      <c r="AV30" s="51">
        <f>IF(COUNTBLANK(Y54)=0,Y54,"")</f>
      </c>
      <c r="AW30" s="48">
        <f>IF(COUNTBLANK(X54)=0,X54,"")</f>
      </c>
      <c r="AX30" s="49" t="str">
        <f>IF(COUNTBLANK(Z54)=0,IF(Z54="V","P",IF(Z54="P","V","")),"")</f>
        <v>V</v>
      </c>
      <c r="AY30" s="47">
        <f>IF(COUNTBLANK(Y57)=0,Y57,"")</f>
      </c>
      <c r="AZ30" s="48">
        <f>IF(COUNTBLANK(X57)=0,X57,"")</f>
      </c>
      <c r="BA30" s="50" t="str">
        <f>IF(COUNTBLANK(Z57)=0,IF(Z57="V","P",IF(Z57="P","V","")),"")</f>
        <v>V</v>
      </c>
      <c r="BB30" s="326"/>
      <c r="BC30" s="304"/>
      <c r="BD30" s="306"/>
      <c r="BE30" s="308"/>
      <c r="BF30" s="310"/>
      <c r="BG30" s="72"/>
      <c r="BH30" s="313"/>
      <c r="BI30" s="316"/>
      <c r="BJ30" s="73"/>
      <c r="BK30" s="313"/>
      <c r="BL30" s="323"/>
      <c r="BM30" s="74"/>
      <c r="BN30" s="295"/>
    </row>
    <row r="31" spans="1:66" ht="17.25" customHeight="1">
      <c r="A31" s="209" t="s">
        <v>54</v>
      </c>
      <c r="B31" s="333">
        <v>9</v>
      </c>
      <c r="C31" s="58">
        <v>6</v>
      </c>
      <c r="D31" s="59">
        <v>3</v>
      </c>
      <c r="E31" s="60">
        <v>2</v>
      </c>
      <c r="F31" s="75"/>
      <c r="G31" s="59"/>
      <c r="H31" s="76"/>
      <c r="I31" s="58"/>
      <c r="J31" s="59"/>
      <c r="K31" s="60"/>
      <c r="L31" s="75"/>
      <c r="M31" s="59"/>
      <c r="N31" s="76"/>
      <c r="O31" s="58"/>
      <c r="P31" s="59"/>
      <c r="Q31" s="60"/>
      <c r="R31" s="75"/>
      <c r="S31" s="59"/>
      <c r="T31" s="76"/>
      <c r="U31" s="58"/>
      <c r="V31" s="59"/>
      <c r="W31" s="60"/>
      <c r="X31" s="75">
        <v>3</v>
      </c>
      <c r="Y31" s="59">
        <v>6</v>
      </c>
      <c r="Z31" s="76">
        <v>0</v>
      </c>
      <c r="AA31" s="25"/>
      <c r="AB31" s="26"/>
      <c r="AC31" s="77"/>
      <c r="AD31" s="31">
        <f>IF(COUNTBLANK(AB34)=0,AB34,"")</f>
      </c>
      <c r="AE31" s="28">
        <f>IF(COUNTBLANK(AA34)=0,AA34,"")</f>
      </c>
      <c r="AF31" s="29">
        <f>IF(COUNTBLANK(AC35)=0,AC35,"")</f>
      </c>
      <c r="AG31" s="27">
        <f>IF(COUNTBLANK(AB37)=0,AB37,"")</f>
      </c>
      <c r="AH31" s="28">
        <f>IF(COUNTBLANK(AA37)=0,AA37,"")</f>
      </c>
      <c r="AI31" s="30">
        <f>IF(COUNTBLANK(AC38)=0,AC38,"")</f>
      </c>
      <c r="AJ31" s="31">
        <f>IF(COUNTBLANK(AB40)=0,AB40,"")</f>
        <v>6</v>
      </c>
      <c r="AK31" s="28">
        <f>IF(COUNTBLANK(AA40)=0,AA40,"")</f>
        <v>2</v>
      </c>
      <c r="AL31" s="29">
        <f>IF(COUNTBLANK(AC41)=0,AC41,"")</f>
        <v>2</v>
      </c>
      <c r="AM31" s="27">
        <f>IF(COUNTBLANK(AB43)=0,AB43,"")</f>
      </c>
      <c r="AN31" s="28">
        <f>IF(COUNTBLANK(AA43)=0,AA43,"")</f>
      </c>
      <c r="AO31" s="30">
        <f>IF(COUNTBLANK(AC44)=0,AC44,"")</f>
      </c>
      <c r="AP31" s="31">
        <f>IF(COUNTBLANK(AB46)=0,AB46,"")</f>
      </c>
      <c r="AQ31" s="28">
        <f>IF(COUNTBLANK(AA46)=0,AA46,"")</f>
      </c>
      <c r="AR31" s="29">
        <f>IF(COUNTBLANK(AC47)=0,AC47,"")</f>
      </c>
      <c r="AS31" s="27">
        <f>IF(COUNTBLANK(AB49)=0,AB49,"")</f>
        <v>7</v>
      </c>
      <c r="AT31" s="28">
        <f>IF(COUNTBLANK(AA49)=0,AA49,"")</f>
        <v>5</v>
      </c>
      <c r="AU31" s="30">
        <f>IF(COUNTBLANK(AC50)=0,AC50,"")</f>
        <v>2</v>
      </c>
      <c r="AV31" s="31">
        <f>IF(COUNTBLANK(AB52)=0,AB52,"")</f>
      </c>
      <c r="AW31" s="28">
        <f>IF(COUNTBLANK(AA52)=0,AA52,"")</f>
      </c>
      <c r="AX31" s="29">
        <f>IF(COUNTBLANK(AC53)=0,AC53,"")</f>
      </c>
      <c r="AY31" s="27">
        <f>IF(COUNTBLANK(AB55)=0,AB55,"")</f>
      </c>
      <c r="AZ31" s="28">
        <f>IF(COUNTBLANK(AA55)=0,AA55,"")</f>
      </c>
      <c r="BA31" s="30">
        <f>IF(COUNTBLANK(AC56)=0,AC56,"")</f>
      </c>
      <c r="BB31" s="301">
        <f>BD31+BE31</f>
        <v>4</v>
      </c>
      <c r="BC31" s="303"/>
      <c r="BD31" s="305">
        <f>COUNTIF(C33:BA33,"V")</f>
        <v>3</v>
      </c>
      <c r="BE31" s="307">
        <f>COUNTIF(C33:BA33,"P")</f>
        <v>1</v>
      </c>
      <c r="BF31" s="309">
        <f>BD31*2+BE31</f>
        <v>7</v>
      </c>
      <c r="BG31" s="32">
        <f>SUM(E31,H31,K31,N31,Q31,T31,W31,Z31,AC31,AF31,AI31,AL31,AO31,AR31,AU31,AX31,BA31)</f>
        <v>6</v>
      </c>
      <c r="BH31" s="311">
        <f>BG31-BG32</f>
        <v>3</v>
      </c>
      <c r="BI31" s="314">
        <f>BG31/BG32</f>
        <v>2</v>
      </c>
      <c r="BJ31" s="33">
        <f>SUM(C31:C33,F31:F33,I31:I33,L31:L33,O31:O33,R31:R33,U31:U33,X31:X33,AA31:AA33,AD31:AD33,AG31:AG33,AJ31:AJ33,AM31:AM33,AP31:AP33,AS31:AS33,AV31:AV33,AY31:AY33)</f>
        <v>47</v>
      </c>
      <c r="BK31" s="311">
        <f>BJ31-BJ32</f>
        <v>9</v>
      </c>
      <c r="BL31" s="321">
        <f>BJ31/BJ32</f>
        <v>1.236842105263158</v>
      </c>
      <c r="BM31" s="34"/>
      <c r="BN31" s="293">
        <f>RANK(BF31,$BF$7:$BF$57)</f>
        <v>14</v>
      </c>
    </row>
    <row r="32" spans="1:66" ht="17.25" customHeight="1">
      <c r="A32" s="296"/>
      <c r="B32" s="334"/>
      <c r="C32" s="65">
        <v>4</v>
      </c>
      <c r="D32" s="66">
        <v>6</v>
      </c>
      <c r="E32" s="67">
        <v>1</v>
      </c>
      <c r="F32" s="78"/>
      <c r="G32" s="66"/>
      <c r="H32" s="79"/>
      <c r="I32" s="65"/>
      <c r="J32" s="66"/>
      <c r="K32" s="67"/>
      <c r="L32" s="78"/>
      <c r="M32" s="66"/>
      <c r="N32" s="79"/>
      <c r="O32" s="65"/>
      <c r="P32" s="66"/>
      <c r="Q32" s="67"/>
      <c r="R32" s="78"/>
      <c r="S32" s="66"/>
      <c r="T32" s="79"/>
      <c r="U32" s="65"/>
      <c r="V32" s="66"/>
      <c r="W32" s="67"/>
      <c r="X32" s="78">
        <v>3</v>
      </c>
      <c r="Y32" s="66">
        <v>6</v>
      </c>
      <c r="Z32" s="79">
        <v>2</v>
      </c>
      <c r="AA32" s="35"/>
      <c r="AB32" s="36"/>
      <c r="AC32" s="61"/>
      <c r="AD32" s="41">
        <f>IF(COUNTBLANK(AB35)=0,AB35,"")</f>
      </c>
      <c r="AE32" s="38">
        <f>IF(COUNTBLANK(AA35)=0,AA35,"")</f>
      </c>
      <c r="AF32" s="39">
        <f>IF(COUNTBLANK(AC34)=0,AC34,"")</f>
      </c>
      <c r="AG32" s="37">
        <f>IF(COUNTBLANK(AB38)=0,AB38,"")</f>
      </c>
      <c r="AH32" s="38">
        <f>IF(COUNTBLANK(AA38)=0,AA38,"")</f>
      </c>
      <c r="AI32" s="40">
        <f>IF(COUNTBLANK(AC37)=0,AC37,"")</f>
      </c>
      <c r="AJ32" s="41">
        <f>IF(COUNTBLANK(AB41)=0,AB41,"")</f>
        <v>6</v>
      </c>
      <c r="AK32" s="38">
        <f>IF(COUNTBLANK(AA41)=0,AA41,"")</f>
        <v>4</v>
      </c>
      <c r="AL32" s="39">
        <f>IF(COUNTBLANK(AC40)=0,AC40,"")</f>
        <v>0</v>
      </c>
      <c r="AM32" s="37">
        <f>IF(COUNTBLANK(AB44)=0,AB44,"")</f>
      </c>
      <c r="AN32" s="38">
        <f>IF(COUNTBLANK(AA44)=0,AA44,"")</f>
      </c>
      <c r="AO32" s="40">
        <f>IF(COUNTBLANK(AC43)=0,AC43,"")</f>
      </c>
      <c r="AP32" s="41">
        <f>IF(COUNTBLANK(AB47)=0,AB47,"")</f>
      </c>
      <c r="AQ32" s="38">
        <f>IF(COUNTBLANK(AA47)=0,AA47,"")</f>
      </c>
      <c r="AR32" s="39">
        <f>IF(COUNTBLANK(AC46)=0,AC46,"")</f>
      </c>
      <c r="AS32" s="37">
        <f>IF(COUNTBLANK(AB50)=0,AB50,"")</f>
        <v>6</v>
      </c>
      <c r="AT32" s="38">
        <f>IF(COUNTBLANK(AA50)=0,AA50,"")</f>
        <v>3</v>
      </c>
      <c r="AU32" s="40">
        <f>IF(COUNTBLANK(AC49)=0,AC49,"")</f>
        <v>0</v>
      </c>
      <c r="AV32" s="41">
        <f>IF(COUNTBLANK(AB53)=0,AB53,"")</f>
      </c>
      <c r="AW32" s="38">
        <f>IF(COUNTBLANK(AA53)=0,AA53,"")</f>
      </c>
      <c r="AX32" s="39">
        <f>IF(COUNTBLANK(AC52)=0,AC52,"")</f>
      </c>
      <c r="AY32" s="37">
        <f>IF(COUNTBLANK(AB56)=0,AB56,"")</f>
      </c>
      <c r="AZ32" s="38">
        <f>IF(COUNTBLANK(AA56)=0,AA56,"")</f>
      </c>
      <c r="BA32" s="40">
        <f>IF(COUNTBLANK(AC55)=0,AC55,"")</f>
      </c>
      <c r="BB32" s="301"/>
      <c r="BC32" s="303"/>
      <c r="BD32" s="305"/>
      <c r="BE32" s="307"/>
      <c r="BF32" s="309"/>
      <c r="BG32" s="42">
        <f>SUM(E32,H32,K32,N32,Q32,T32,W32,Z32,AC32,AF32,AI32,AL32,AO32,AR32,AU32,AX32,BA32)</f>
        <v>3</v>
      </c>
      <c r="BH32" s="312"/>
      <c r="BI32" s="315"/>
      <c r="BJ32" s="43">
        <f>SUM(D31:D33,G31:G33,J31:J33,M31:M33,P31:P33,S31:S33,V31:V33,Y31:Y33,AB31:AB33,AE31:AE33,AH31:AH33,AK31:AK33,AN31:AN33,AQ31:AQ33,AT31:AT33,AW31:AW33,AZ31:AZ33)</f>
        <v>38</v>
      </c>
      <c r="BK32" s="312"/>
      <c r="BL32" s="322"/>
      <c r="BM32" s="44"/>
      <c r="BN32" s="294"/>
    </row>
    <row r="33" spans="1:66" ht="17.25" customHeight="1" thickBot="1">
      <c r="A33" s="297"/>
      <c r="B33" s="335"/>
      <c r="C33" s="68">
        <v>6</v>
      </c>
      <c r="D33" s="69">
        <v>3</v>
      </c>
      <c r="E33" s="80" t="s">
        <v>92</v>
      </c>
      <c r="F33" s="81"/>
      <c r="G33" s="69"/>
      <c r="H33" s="82"/>
      <c r="I33" s="68"/>
      <c r="J33" s="69"/>
      <c r="K33" s="70"/>
      <c r="L33" s="81"/>
      <c r="M33" s="69"/>
      <c r="N33" s="82"/>
      <c r="O33" s="68"/>
      <c r="P33" s="69"/>
      <c r="Q33" s="80"/>
      <c r="R33" s="81"/>
      <c r="S33" s="69"/>
      <c r="T33" s="80"/>
      <c r="U33" s="68"/>
      <c r="V33" s="69"/>
      <c r="W33" s="70"/>
      <c r="X33" s="81"/>
      <c r="Y33" s="69"/>
      <c r="Z33" s="80" t="s">
        <v>99</v>
      </c>
      <c r="AA33" s="45"/>
      <c r="AB33" s="46"/>
      <c r="AC33" s="71"/>
      <c r="AD33" s="51">
        <f>IF(COUNTBLANK(AB36)=0,AB36,"")</f>
      </c>
      <c r="AE33" s="48">
        <f>IF(COUNTBLANK(AA36)=0,A36,"")</f>
      </c>
      <c r="AF33" s="49">
        <f>IF(COUNTBLANK(AC36)=0,IF(AC36="V","P",IF(AC36="P","V","")),"")</f>
      </c>
      <c r="AG33" s="47">
        <f>IF(COUNTBLANK(AB39)=0,AB39,"")</f>
      </c>
      <c r="AH33" s="48">
        <f>IF(COUNTBLANK(AA39)=0,AA39,"")</f>
      </c>
      <c r="AI33" s="50">
        <f>IF(COUNTBLANK(AC39)=0,IF(AC39="V","P",IF(AC39="P","V","")),"")</f>
      </c>
      <c r="AJ33" s="51">
        <f>IF(COUNTBLANK(AB42)=0,AB42,"")</f>
      </c>
      <c r="AK33" s="48">
        <f>IF(COUNTBLANK(AA42)=0,AA42,"")</f>
      </c>
      <c r="AL33" s="49" t="str">
        <f>IF(COUNTBLANK(AC42)=0,IF(AC42="V","P",IF(AC42="P","V","")),"")</f>
        <v>V</v>
      </c>
      <c r="AM33" s="47">
        <f>IF(COUNTBLANK(AB45)=0,AB45,"")</f>
      </c>
      <c r="AN33" s="48">
        <f>IF(COUNTBLANK(AA45)=0,AA45,"")</f>
      </c>
      <c r="AO33" s="50">
        <f>IF(COUNTBLANK(AC45)=0,IF(AC45="V","P",IF(AC45="P","V","")),"")</f>
      </c>
      <c r="AP33" s="51">
        <f>IF(COUNTBLANK(AB48)=0,AB48,"")</f>
      </c>
      <c r="AQ33" s="48">
        <f>IF(COUNTBLANK(AA48)=0,AA48,"")</f>
      </c>
      <c r="AR33" s="49">
        <f>IF(COUNTBLANK(AC48)=0,IF(AC48="V","P",IF(AC48="P","V","")),"")</f>
      </c>
      <c r="AS33" s="47">
        <f>IF(COUNTBLANK(AB51)=0,AB51,"")</f>
      </c>
      <c r="AT33" s="48">
        <f>IF(COUNTBLANK(AA51)=0,AA51,"")</f>
      </c>
      <c r="AU33" s="50" t="str">
        <f>IF(COUNTBLANK(AC51)=0,IF(AC51="V","P",IF(AC51="P","V","")),"")</f>
        <v>V</v>
      </c>
      <c r="AV33" s="51">
        <f>IF(COUNTBLANK(AB54)=0,AB54,"")</f>
      </c>
      <c r="AW33" s="48">
        <f>IF(COUNTBLANK(AA54)=0,AA54,"")</f>
      </c>
      <c r="AX33" s="49">
        <f>IF(COUNTBLANK(AC54)=0,IF(AC54="V","P",IF(AC54="P","V","")),"")</f>
      </c>
      <c r="AY33" s="47">
        <f>IF(COUNTBLANK(AB57)=0,AB57,"")</f>
      </c>
      <c r="AZ33" s="48">
        <f>IF(COUNTBLANK(AA57)=0,AA57,"")</f>
      </c>
      <c r="BA33" s="50">
        <f>IF(COUNTBLANK(AC57)=0,IF(AC57="V","P",IF(AC57="P","V","")),"")</f>
      </c>
      <c r="BB33" s="301"/>
      <c r="BC33" s="303"/>
      <c r="BD33" s="305"/>
      <c r="BE33" s="307"/>
      <c r="BF33" s="309"/>
      <c r="BG33" s="55"/>
      <c r="BH33" s="330"/>
      <c r="BI33" s="331"/>
      <c r="BJ33" s="56"/>
      <c r="BK33" s="330"/>
      <c r="BL33" s="332"/>
      <c r="BM33" s="57"/>
      <c r="BN33" s="295"/>
    </row>
    <row r="34" spans="1:66" ht="17.25" customHeight="1">
      <c r="A34" s="209" t="s">
        <v>67</v>
      </c>
      <c r="B34" s="333">
        <v>10</v>
      </c>
      <c r="C34" s="58">
        <v>3</v>
      </c>
      <c r="D34" s="59">
        <v>6</v>
      </c>
      <c r="E34" s="60">
        <v>1</v>
      </c>
      <c r="F34" s="75">
        <v>6</v>
      </c>
      <c r="G34" s="59">
        <v>7</v>
      </c>
      <c r="H34" s="76">
        <v>0</v>
      </c>
      <c r="I34" s="58">
        <v>6</v>
      </c>
      <c r="J34" s="59">
        <v>2</v>
      </c>
      <c r="K34" s="60">
        <v>2</v>
      </c>
      <c r="L34" s="75">
        <v>6</v>
      </c>
      <c r="M34" s="59">
        <v>1</v>
      </c>
      <c r="N34" s="76">
        <v>2</v>
      </c>
      <c r="O34" s="58">
        <v>7</v>
      </c>
      <c r="P34" s="59">
        <v>5</v>
      </c>
      <c r="Q34" s="60">
        <v>2</v>
      </c>
      <c r="R34" s="75">
        <v>7</v>
      </c>
      <c r="S34" s="59">
        <v>6</v>
      </c>
      <c r="T34" s="76">
        <v>2</v>
      </c>
      <c r="U34" s="58"/>
      <c r="V34" s="59"/>
      <c r="W34" s="60"/>
      <c r="X34" s="75">
        <v>4</v>
      </c>
      <c r="Y34" s="59">
        <v>6</v>
      </c>
      <c r="Z34" s="76">
        <v>0</v>
      </c>
      <c r="AA34" s="58"/>
      <c r="AB34" s="59"/>
      <c r="AC34" s="60"/>
      <c r="AD34" s="25"/>
      <c r="AE34" s="26"/>
      <c r="AF34" s="77"/>
      <c r="AG34" s="27">
        <f>IF(COUNTBLANK(AE37)=0,AE37,"")</f>
      </c>
      <c r="AH34" s="28">
        <f>IF(COUNTBLANK(AD37)=0,AD37,"")</f>
      </c>
      <c r="AI34" s="30">
        <f>IF(COUNTBLANK(AF38)=0,AF38,"")</f>
      </c>
      <c r="AJ34" s="31">
        <f>IF(COUNTBLANK(AE40)=0,AE40,"")</f>
        <v>6</v>
      </c>
      <c r="AK34" s="28">
        <f>IF(COUNTBLANK(AD40)=0,AD40,"")</f>
        <v>2</v>
      </c>
      <c r="AL34" s="29">
        <f>IF(COUNTBLANK(AF41)=0,AF41,"")</f>
        <v>2</v>
      </c>
      <c r="AM34" s="27">
        <f>IF(COUNTBLANK(AE43)=0,AE43,"")</f>
      </c>
      <c r="AN34" s="28">
        <f>IF(COUNTBLANK(AD43)=0,AD43,"")</f>
      </c>
      <c r="AO34" s="30">
        <f>IF(COUNTBLANK(AF44)=0,AF44,"")</f>
      </c>
      <c r="AP34" s="31">
        <f>IF(COUNTBLANK(AE46)=0,AE46,"")</f>
        <v>7</v>
      </c>
      <c r="AQ34" s="28">
        <f>IF(COUNTBLANK(AD46)=0,AD46,"")</f>
        <v>5</v>
      </c>
      <c r="AR34" s="29">
        <f>IF(COUNTBLANK(AF47)=0,AF47,"")</f>
        <v>1</v>
      </c>
      <c r="AS34" s="27">
        <f>IF(COUNTBLANK(AE49)=0,AE49,"")</f>
        <v>1</v>
      </c>
      <c r="AT34" s="28">
        <f>IF(COUNTBLANK(AD49)=0,AD49,"")</f>
        <v>6</v>
      </c>
      <c r="AU34" s="30">
        <f>IF(COUNTBLANK(AF50)=0,AF50,"")</f>
        <v>1</v>
      </c>
      <c r="AV34" s="31">
        <f>IF(COUNTBLANK(AE52)=0,AE52,"")</f>
        <v>6</v>
      </c>
      <c r="AW34" s="28">
        <f>IF(COUNTBLANK(AD52)=0,AD52,"")</f>
        <v>3</v>
      </c>
      <c r="AX34" s="29">
        <f>IF(COUNTBLANK(AF53)=0,AF53,"")</f>
        <v>2</v>
      </c>
      <c r="AY34" s="27">
        <f>IF(COUNTBLANK(AE55)=0,AE55,"")</f>
      </c>
      <c r="AZ34" s="28">
        <f>IF(COUNTBLANK(AD55)=0,AD55,"")</f>
      </c>
      <c r="BA34" s="30">
        <f>IF(COUNTBLANK(AF56)=0,AF56,"")</f>
      </c>
      <c r="BB34" s="324">
        <f>BD34+BE34</f>
        <v>11</v>
      </c>
      <c r="BC34" s="327"/>
      <c r="BD34" s="328">
        <f>COUNTIF(C36:BA36,"V")</f>
        <v>6</v>
      </c>
      <c r="BE34" s="317">
        <f>COUNTIF(C36:BA36,"P")</f>
        <v>5</v>
      </c>
      <c r="BF34" s="318">
        <f>BD34*2+BE34</f>
        <v>17</v>
      </c>
      <c r="BG34" s="62">
        <f>SUM(E34,H34,K34,N34,Q34,T34,W34,Z34,AC34,AF34,AI34,AL34,AO34,AR34,AU34,AX34,BA34)</f>
        <v>15</v>
      </c>
      <c r="BH34" s="319">
        <f>BG34-BG35</f>
        <v>5</v>
      </c>
      <c r="BI34" s="320">
        <f>BG34/BG35</f>
        <v>1.5</v>
      </c>
      <c r="BJ34" s="63">
        <f>SUM(C34:C36,F34:F36,I34:I36,L34:L36,O34:O36,R34:R36,U34:U36,X34:X36,AA34:AA36,AD34:AD36,AG34:AG36,AJ34:AJ36,AM34:AM36,AP34:AP36,AS34:AS36,AV34:AV36,AY34:AY36)</f>
        <v>129</v>
      </c>
      <c r="BK34" s="319">
        <f>BJ34-BJ35</f>
        <v>15</v>
      </c>
      <c r="BL34" s="329">
        <f>BJ34/BJ35</f>
        <v>1.131578947368421</v>
      </c>
      <c r="BM34" s="64"/>
      <c r="BN34" s="293">
        <f>RANK(BF34,$BF$7:$BF$57)</f>
        <v>2</v>
      </c>
    </row>
    <row r="35" spans="1:66" ht="17.25" customHeight="1">
      <c r="A35" s="296"/>
      <c r="B35" s="334"/>
      <c r="C35" s="65">
        <v>6</v>
      </c>
      <c r="D35" s="66">
        <v>1</v>
      </c>
      <c r="E35" s="67">
        <v>2</v>
      </c>
      <c r="F35" s="78">
        <v>2</v>
      </c>
      <c r="G35" s="66">
        <v>6</v>
      </c>
      <c r="H35" s="79">
        <v>2</v>
      </c>
      <c r="I35" s="65">
        <v>7</v>
      </c>
      <c r="J35" s="66">
        <v>6</v>
      </c>
      <c r="K35" s="67">
        <v>0</v>
      </c>
      <c r="L35" s="78">
        <v>6</v>
      </c>
      <c r="M35" s="66">
        <v>2</v>
      </c>
      <c r="N35" s="79">
        <v>0</v>
      </c>
      <c r="O35" s="65">
        <v>6</v>
      </c>
      <c r="P35" s="66">
        <v>4</v>
      </c>
      <c r="Q35" s="67">
        <v>0</v>
      </c>
      <c r="R35" s="78">
        <v>6</v>
      </c>
      <c r="S35" s="66">
        <v>3</v>
      </c>
      <c r="T35" s="79">
        <v>0</v>
      </c>
      <c r="U35" s="65"/>
      <c r="V35" s="66"/>
      <c r="W35" s="67"/>
      <c r="X35" s="78">
        <v>1</v>
      </c>
      <c r="Y35" s="66">
        <v>6</v>
      </c>
      <c r="Z35" s="79">
        <v>2</v>
      </c>
      <c r="AA35" s="65"/>
      <c r="AB35" s="66"/>
      <c r="AC35" s="67"/>
      <c r="AD35" s="35"/>
      <c r="AE35" s="36"/>
      <c r="AF35" s="61"/>
      <c r="AG35" s="37">
        <f>IF(COUNTBLANK(AE38)=0,AE38,"")</f>
      </c>
      <c r="AH35" s="38">
        <f>IF(COUNTBLANK(AD38)=0,AD38,"")</f>
      </c>
      <c r="AI35" s="40">
        <f>IF(COUNTBLANK(AF37)=0,AF37,"")</f>
      </c>
      <c r="AJ35" s="41">
        <f>IF(COUNTBLANK(AE41)=0,AE41,"")</f>
        <v>6</v>
      </c>
      <c r="AK35" s="38">
        <f>IF(COUNTBLANK(AD41)=0,AD41,"")</f>
        <v>3</v>
      </c>
      <c r="AL35" s="39">
        <f>IF(COUNTBLANK(AF40)=0,AF40,"")</f>
        <v>0</v>
      </c>
      <c r="AM35" s="37">
        <f>IF(COUNTBLANK(AE44)=0,AE44,"")</f>
      </c>
      <c r="AN35" s="38">
        <f>IF(COUNTBLANK(AD44)=0,AD44,"")</f>
      </c>
      <c r="AO35" s="40">
        <f>IF(COUNTBLANK(AF43)=0,AF43,"")</f>
      </c>
      <c r="AP35" s="41">
        <f>IF(COUNTBLANK(AE47)=0,AE47,"")</f>
        <v>6</v>
      </c>
      <c r="AQ35" s="38">
        <f>IF(COUNTBLANK(AD47)=0,AD47,"")</f>
        <v>7</v>
      </c>
      <c r="AR35" s="39">
        <f>IF(COUNTBLANK(AF46)=0,AF46,"")</f>
        <v>2</v>
      </c>
      <c r="AS35" s="37">
        <f>IF(COUNTBLANK(AE50)=0,AE50,"")</f>
        <v>6</v>
      </c>
      <c r="AT35" s="38">
        <f>IF(COUNTBLANK(AD50)=0,AD50,"")</f>
        <v>4</v>
      </c>
      <c r="AU35" s="40">
        <f>IF(COUNTBLANK(AF49)=0,AF49,"")</f>
        <v>2</v>
      </c>
      <c r="AV35" s="41">
        <f>IF(COUNTBLANK(AE53)=0,AE53,"")</f>
        <v>6</v>
      </c>
      <c r="AW35" s="38">
        <f>IF(COUNTBLANK(AD53)=0,AD53,"")</f>
        <v>4</v>
      </c>
      <c r="AX35" s="39">
        <f>IF(COUNTBLANK(AF52)=0,AF52,"")</f>
        <v>0</v>
      </c>
      <c r="AY35" s="37">
        <f>IF(COUNTBLANK(AE56)=0,AE56,"")</f>
      </c>
      <c r="AZ35" s="38">
        <f>IF(COUNTBLANK(AD56)=0,AD56,"")</f>
      </c>
      <c r="BA35" s="40">
        <f>IF(COUNTBLANK(AF55)=0,AF55,"")</f>
      </c>
      <c r="BB35" s="325"/>
      <c r="BC35" s="303"/>
      <c r="BD35" s="305"/>
      <c r="BE35" s="307"/>
      <c r="BF35" s="309"/>
      <c r="BG35" s="42">
        <f>SUM(E35,H35,K35,N35,Q35,T35,W35,Z35,AC35,AF35,AI35,AL35,AO35,AR35,AU35,AX35,BA35)</f>
        <v>10</v>
      </c>
      <c r="BH35" s="312"/>
      <c r="BI35" s="315"/>
      <c r="BJ35" s="43">
        <f>SUM(D34:D36,G34:G36,J34:J36,M34:M36,P34:P36,S34:S36,V34:V36,Y34:Y36,AB34:AB36,AE34:AE36,AH34:AH36,AK34:AK36,AN34:AN36,AQ34:AQ36,AT34:AT36,AW34:AW36,AZ34:AZ36)</f>
        <v>114</v>
      </c>
      <c r="BK35" s="312"/>
      <c r="BL35" s="322"/>
      <c r="BM35" s="44"/>
      <c r="BN35" s="294"/>
    </row>
    <row r="36" spans="1:66" ht="17.25" customHeight="1" thickBot="1">
      <c r="A36" s="297"/>
      <c r="B36" s="335"/>
      <c r="C36" s="68">
        <v>3</v>
      </c>
      <c r="D36" s="69">
        <v>6</v>
      </c>
      <c r="E36" s="80" t="s">
        <v>99</v>
      </c>
      <c r="F36" s="81"/>
      <c r="G36" s="69"/>
      <c r="H36" s="82" t="s">
        <v>99</v>
      </c>
      <c r="I36" s="68"/>
      <c r="J36" s="69"/>
      <c r="K36" s="70" t="s">
        <v>92</v>
      </c>
      <c r="L36" s="81"/>
      <c r="M36" s="69"/>
      <c r="N36" s="82" t="s">
        <v>92</v>
      </c>
      <c r="O36" s="68"/>
      <c r="P36" s="69"/>
      <c r="Q36" s="70" t="s">
        <v>92</v>
      </c>
      <c r="R36" s="81"/>
      <c r="S36" s="69"/>
      <c r="T36" s="82" t="s">
        <v>92</v>
      </c>
      <c r="U36" s="68"/>
      <c r="V36" s="69"/>
      <c r="W36" s="80"/>
      <c r="X36" s="81"/>
      <c r="Y36" s="69"/>
      <c r="Z36" s="82" t="s">
        <v>99</v>
      </c>
      <c r="AA36" s="68"/>
      <c r="AB36" s="69"/>
      <c r="AC36" s="80"/>
      <c r="AD36" s="45"/>
      <c r="AE36" s="46"/>
      <c r="AF36" s="71"/>
      <c r="AG36" s="47">
        <f>IF(COUNTBLANK(AE39)=0,AE39,"")</f>
      </c>
      <c r="AH36" s="48">
        <f>IF(COUNTBLANK(AD39)=0,AD39,"")</f>
      </c>
      <c r="AI36" s="50">
        <f>IF(COUNTBLANK(AF39)=0,IF(AF39="V","P",IF(AF39="P","V","")),"")</f>
      </c>
      <c r="AJ36" s="51">
        <f>IF(COUNTBLANK(AE42)=0,AE42,"")</f>
      </c>
      <c r="AK36" s="48">
        <f>IF(COUNTBLANK(AD42)=0,AD42,"")</f>
      </c>
      <c r="AL36" s="49" t="str">
        <f>IF(COUNTBLANK(AF42)=0,IF(AF42="V","P",IF(AF42="P","V","")),"")</f>
        <v>V</v>
      </c>
      <c r="AM36" s="47">
        <f>IF(COUNTBLANK(AE45)=0,AE45,"")</f>
      </c>
      <c r="AN36" s="48">
        <f>IF(COUNTBLANK(AD45)=0,AD45,"")</f>
      </c>
      <c r="AO36" s="50">
        <f>IF(COUNTBLANK(AF45)=0,IF(AF45="V","P",IF(AF45="P","V","")),"")</f>
      </c>
      <c r="AP36" s="51">
        <f>IF(COUNTBLANK(AE48)=0,AE48,"")</f>
        <v>6</v>
      </c>
      <c r="AQ36" s="48">
        <f>IF(COUNTBLANK(AD48)=0,AD48,"")</f>
        <v>7</v>
      </c>
      <c r="AR36" s="49" t="str">
        <f>IF(COUNTBLANK(AF48)=0,IF(AF48="V","P",IF(AF48="P","V","")),"")</f>
        <v>P</v>
      </c>
      <c r="AS36" s="47">
        <f>IF(COUNTBLANK(AE51)=0,AE51,"")</f>
        <v>3</v>
      </c>
      <c r="AT36" s="48">
        <f>IF(COUNTBLANK(AD51)=0,AD51,"")</f>
        <v>6</v>
      </c>
      <c r="AU36" s="50" t="str">
        <f>IF(COUNTBLANK(AF51)=0,IF(AF51="V","P",IF(AF51="P","V","")),"")</f>
        <v>P</v>
      </c>
      <c r="AV36" s="51">
        <f>IF(COUNTBLANK(AE54)=0,AE54,"")</f>
      </c>
      <c r="AW36" s="48">
        <f>IF(COUNTBLANK(AD54)=0,AD54,"")</f>
      </c>
      <c r="AX36" s="49" t="str">
        <f>IF(COUNTBLANK(AF54)=0,IF(AF54="V","P",IF(AF54="P","V","")),"")</f>
        <v>V</v>
      </c>
      <c r="AY36" s="47">
        <f>IF(COUNTBLANK(AE57)=0,AE57,"")</f>
      </c>
      <c r="AZ36" s="48">
        <f>IF(COUNTBLANK(AD57)=0,AD57,"")</f>
      </c>
      <c r="BA36" s="50">
        <f>IF(COUNTBLANK(AF57)=0,IF(AF57="V","P",IF(AF57="P","V","")),"")</f>
      </c>
      <c r="BB36" s="326"/>
      <c r="BC36" s="304"/>
      <c r="BD36" s="306"/>
      <c r="BE36" s="308"/>
      <c r="BF36" s="310"/>
      <c r="BG36" s="72"/>
      <c r="BH36" s="313"/>
      <c r="BI36" s="316"/>
      <c r="BJ36" s="73"/>
      <c r="BK36" s="313"/>
      <c r="BL36" s="323"/>
      <c r="BM36" s="74"/>
      <c r="BN36" s="295"/>
    </row>
    <row r="37" spans="1:66" ht="17.25" customHeight="1">
      <c r="A37" s="209" t="s">
        <v>56</v>
      </c>
      <c r="B37" s="298">
        <f>IF(COUNTBLANK(A37)=0,B34+1,"")</f>
        <v>11</v>
      </c>
      <c r="C37" s="58">
        <v>6</v>
      </c>
      <c r="D37" s="59">
        <v>1</v>
      </c>
      <c r="E37" s="60">
        <v>2</v>
      </c>
      <c r="F37" s="75">
        <v>6</v>
      </c>
      <c r="G37" s="59">
        <v>7</v>
      </c>
      <c r="H37" s="76">
        <v>2</v>
      </c>
      <c r="I37" s="58">
        <v>7</v>
      </c>
      <c r="J37" s="59">
        <v>6</v>
      </c>
      <c r="K37" s="60">
        <v>2</v>
      </c>
      <c r="L37" s="75">
        <v>4</v>
      </c>
      <c r="M37" s="59">
        <v>6</v>
      </c>
      <c r="N37" s="76">
        <v>0</v>
      </c>
      <c r="O37" s="58">
        <v>6</v>
      </c>
      <c r="P37" s="59">
        <v>4</v>
      </c>
      <c r="Q37" s="60">
        <v>2</v>
      </c>
      <c r="R37" s="75"/>
      <c r="S37" s="59"/>
      <c r="T37" s="76"/>
      <c r="U37" s="58"/>
      <c r="V37" s="59"/>
      <c r="W37" s="60"/>
      <c r="X37" s="75">
        <v>1</v>
      </c>
      <c r="Y37" s="59">
        <v>6</v>
      </c>
      <c r="Z37" s="76">
        <v>0</v>
      </c>
      <c r="AA37" s="58"/>
      <c r="AB37" s="59"/>
      <c r="AC37" s="60"/>
      <c r="AD37" s="58"/>
      <c r="AE37" s="59"/>
      <c r="AF37" s="60"/>
      <c r="AG37" s="25"/>
      <c r="AH37" s="26"/>
      <c r="AI37" s="77"/>
      <c r="AJ37" s="31">
        <f>IF(COUNTBLANK(AH40)=0,AH40,"")</f>
        <v>2</v>
      </c>
      <c r="AK37" s="28">
        <f>IF(COUNTBLANK(AG40)=0,AG40,"")</f>
        <v>6</v>
      </c>
      <c r="AL37" s="29">
        <f>IF(COUNTBLANK(AI41)=0,AI41,"")</f>
        <v>2</v>
      </c>
      <c r="AM37" s="27">
        <f>IF(COUNTBLANK(AH43)=0,AH43,"")</f>
      </c>
      <c r="AN37" s="28">
        <f>IF(COUNTBLANK(AG43)=0,AG43,"")</f>
      </c>
      <c r="AO37" s="30">
        <f>IF(COUNTBLANK(AI44)=0,AI44,"")</f>
      </c>
      <c r="AP37" s="31">
        <f>IF(COUNTBLANK(AH46)=0,AH46,"")</f>
        <v>6</v>
      </c>
      <c r="AQ37" s="28">
        <f>IF(COUNTBLANK(AG46)=0,AG46,"")</f>
        <v>4</v>
      </c>
      <c r="AR37" s="29">
        <f>IF(COUNTBLANK(AI47)=0,AI47,"")</f>
        <v>2</v>
      </c>
      <c r="AS37" s="27">
        <f>IF(COUNTBLANK(AH49)=0,AH49,"")</f>
        <v>6</v>
      </c>
      <c r="AT37" s="28">
        <f>IF(COUNTBLANK(AG49)=0,AG49,"")</f>
        <v>2</v>
      </c>
      <c r="AU37" s="30">
        <f>IF(COUNTBLANK(AI50)=0,AI50,"")</f>
        <v>1</v>
      </c>
      <c r="AV37" s="31">
        <f>IF(COUNTBLANK(AH52)=0,AH52,"")</f>
        <v>1</v>
      </c>
      <c r="AW37" s="28">
        <f>IF(COUNTBLANK(AG52)=0,AG52,"")</f>
        <v>6</v>
      </c>
      <c r="AX37" s="29">
        <f>IF(COUNTBLANK(AI53)=0,AI53,"")</f>
        <v>0</v>
      </c>
      <c r="AY37" s="27">
        <f>IF(COUNTBLANK(AH55)=0,AH55,"")</f>
        <v>6</v>
      </c>
      <c r="AZ37" s="28">
        <f>IF(COUNTBLANK(AG55)=0,AG55,"")</f>
        <v>4</v>
      </c>
      <c r="BA37" s="30">
        <f>IF(COUNTBLANK(AI56)=0,AI56,"")</f>
        <v>1</v>
      </c>
      <c r="BB37" s="301">
        <f>BD37+BE37</f>
        <v>11</v>
      </c>
      <c r="BC37" s="303"/>
      <c r="BD37" s="305">
        <f>COUNTIF(C39:BA39,"V")</f>
        <v>6</v>
      </c>
      <c r="BE37" s="307">
        <f>COUNTIF(C39:BA39,"P")</f>
        <v>5</v>
      </c>
      <c r="BF37" s="309">
        <f>BD37*2+BE37</f>
        <v>17</v>
      </c>
      <c r="BG37" s="32">
        <f>SUM(E37,H37,K37,N37,Q37,T37,W37,Z37,AC37,AF37,AI37,AL37,AO37,AR37,AU37,AX37,BA37)</f>
        <v>14</v>
      </c>
      <c r="BH37" s="311">
        <f>BG37-BG38</f>
        <v>2</v>
      </c>
      <c r="BI37" s="314">
        <f>BG37/BG38</f>
        <v>1.1666666666666667</v>
      </c>
      <c r="BJ37" s="33">
        <f>SUM(C37:C39,F37:F39,I37:I39,L37:L39,O37:O39,R37:R39,U37:U39,X37:X39,AA37:AA39,AD37:AD39,AG37:AG39,AJ37:AJ39,AM37:AM39,AP37:AP39,AS37:AS39,AV37:AV39,AY37:AY39)</f>
        <v>115</v>
      </c>
      <c r="BK37" s="311">
        <f>BJ37-BJ38</f>
        <v>8</v>
      </c>
      <c r="BL37" s="321">
        <f>BJ37/BJ38</f>
        <v>1.074766355140187</v>
      </c>
      <c r="BM37" s="34"/>
      <c r="BN37" s="293">
        <f>RANK(BF37,$BF$7:$BF$57)</f>
        <v>2</v>
      </c>
    </row>
    <row r="38" spans="1:66" ht="17.25" customHeight="1">
      <c r="A38" s="296"/>
      <c r="B38" s="299"/>
      <c r="C38" s="65">
        <v>6</v>
      </c>
      <c r="D38" s="66">
        <v>0</v>
      </c>
      <c r="E38" s="67">
        <v>0</v>
      </c>
      <c r="F38" s="78">
        <v>6</v>
      </c>
      <c r="G38" s="66">
        <v>2</v>
      </c>
      <c r="H38" s="79">
        <v>1</v>
      </c>
      <c r="I38" s="65">
        <v>6</v>
      </c>
      <c r="J38" s="66">
        <v>1</v>
      </c>
      <c r="K38" s="67">
        <v>0</v>
      </c>
      <c r="L38" s="78">
        <v>5</v>
      </c>
      <c r="M38" s="66">
        <v>7</v>
      </c>
      <c r="N38" s="79">
        <v>2</v>
      </c>
      <c r="O38" s="65">
        <v>6</v>
      </c>
      <c r="P38" s="66">
        <v>3</v>
      </c>
      <c r="Q38" s="67">
        <v>0</v>
      </c>
      <c r="R38" s="78"/>
      <c r="S38" s="66"/>
      <c r="T38" s="79"/>
      <c r="U38" s="65"/>
      <c r="V38" s="66"/>
      <c r="W38" s="67"/>
      <c r="X38" s="78">
        <v>0</v>
      </c>
      <c r="Y38" s="66">
        <v>6</v>
      </c>
      <c r="Z38" s="79">
        <v>2</v>
      </c>
      <c r="AA38" s="65"/>
      <c r="AB38" s="66"/>
      <c r="AC38" s="67"/>
      <c r="AD38" s="65"/>
      <c r="AE38" s="66"/>
      <c r="AF38" s="67"/>
      <c r="AG38" s="35"/>
      <c r="AH38" s="36"/>
      <c r="AI38" s="61"/>
      <c r="AJ38" s="41">
        <f>IF(COUNTBLANK(AH41)=0,AH41,"")</f>
        <v>6</v>
      </c>
      <c r="AK38" s="38">
        <f>IF(COUNTBLANK(AG41)=0,AG41,"")</f>
        <v>2</v>
      </c>
      <c r="AL38" s="39">
        <f>IF(COUNTBLANK(AI40)=0,AI40,"")</f>
        <v>1</v>
      </c>
      <c r="AM38" s="37">
        <f>IF(COUNTBLANK(AH44)=0,AH44,"")</f>
      </c>
      <c r="AN38" s="38">
        <f>IF(COUNTBLANK(AG44)=0,AG44,"")</f>
      </c>
      <c r="AO38" s="40">
        <f>IF(COUNTBLANK(AI43)=0,AI43,"")</f>
      </c>
      <c r="AP38" s="41">
        <f>IF(COUNTBLANK(AH47)=0,AH47,"")</f>
        <v>6</v>
      </c>
      <c r="AQ38" s="38">
        <f>IF(COUNTBLANK(AG47)=0,AG47,"")</f>
        <v>0</v>
      </c>
      <c r="AR38" s="39">
        <f>IF(COUNTBLANK(AI46)=0,AI46,"")</f>
        <v>0</v>
      </c>
      <c r="AS38" s="37">
        <f>IF(COUNTBLANK(AH50)=0,AH50,"")</f>
        <v>2</v>
      </c>
      <c r="AT38" s="38">
        <f>IF(COUNTBLANK(AG50)=0,AG50,"")</f>
        <v>6</v>
      </c>
      <c r="AU38" s="40">
        <f>IF(COUNTBLANK(AI49)=0,AI49,"")</f>
        <v>2</v>
      </c>
      <c r="AV38" s="41">
        <f>IF(COUNTBLANK(AH53)=0,AH53,"")</f>
        <v>2</v>
      </c>
      <c r="AW38" s="38">
        <f>IF(COUNTBLANK(AG53)=0,AG53,"")</f>
        <v>6</v>
      </c>
      <c r="AX38" s="39">
        <f>IF(COUNTBLANK(AI52)=0,AI52,"")</f>
        <v>2</v>
      </c>
      <c r="AY38" s="37">
        <f>IF(COUNTBLANK(AH56)=0,AH56,"")</f>
        <v>1</v>
      </c>
      <c r="AZ38" s="38">
        <f>IF(COUNTBLANK(AG56)=0,AG56,"")</f>
        <v>6</v>
      </c>
      <c r="BA38" s="40">
        <f>IF(COUNTBLANK(AI55)=0,AI55,"")</f>
        <v>2</v>
      </c>
      <c r="BB38" s="301"/>
      <c r="BC38" s="303"/>
      <c r="BD38" s="305"/>
      <c r="BE38" s="307"/>
      <c r="BF38" s="309"/>
      <c r="BG38" s="42">
        <f>SUM(E38,H38,K38,N38,Q38,T38,W38,Z38,AC38,AF38,AI38,AL38,AO38,AR38,AU38,AX38,BA38)</f>
        <v>12</v>
      </c>
      <c r="BH38" s="312"/>
      <c r="BI38" s="315"/>
      <c r="BJ38" s="43">
        <f>SUM(D37:D39,G37:G39,J37:J39,M37:M39,P37:P39,S37:S39,V37:V39,Y37:Y39,AB37:AB39,AE37:AE39,AH37:AH39,AK37:AK39,AN37:AN39,AQ37:AQ39,AT37:AT39,AW37:AW39,AZ37:AZ39)</f>
        <v>107</v>
      </c>
      <c r="BK38" s="312"/>
      <c r="BL38" s="322"/>
      <c r="BM38" s="44"/>
      <c r="BN38" s="294"/>
    </row>
    <row r="39" spans="1:66" ht="17.25" customHeight="1" thickBot="1">
      <c r="A39" s="297"/>
      <c r="B39" s="300"/>
      <c r="C39" s="68"/>
      <c r="D39" s="69"/>
      <c r="E39" s="80" t="s">
        <v>92</v>
      </c>
      <c r="F39" s="81">
        <v>6</v>
      </c>
      <c r="G39" s="69">
        <v>2</v>
      </c>
      <c r="H39" s="80" t="s">
        <v>92</v>
      </c>
      <c r="I39" s="68"/>
      <c r="J39" s="69"/>
      <c r="K39" s="80" t="s">
        <v>92</v>
      </c>
      <c r="L39" s="81"/>
      <c r="M39" s="69"/>
      <c r="N39" s="80" t="s">
        <v>99</v>
      </c>
      <c r="O39" s="68"/>
      <c r="P39" s="69"/>
      <c r="Q39" s="80" t="s">
        <v>92</v>
      </c>
      <c r="R39" s="81"/>
      <c r="S39" s="69"/>
      <c r="T39" s="80"/>
      <c r="U39" s="68"/>
      <c r="V39" s="69"/>
      <c r="W39" s="80"/>
      <c r="X39" s="81"/>
      <c r="Y39" s="69"/>
      <c r="Z39" s="82" t="s">
        <v>99</v>
      </c>
      <c r="AA39" s="68"/>
      <c r="AB39" s="69"/>
      <c r="AC39" s="80"/>
      <c r="AD39" s="68"/>
      <c r="AE39" s="69"/>
      <c r="AF39" s="70"/>
      <c r="AG39" s="45"/>
      <c r="AH39" s="46"/>
      <c r="AI39" s="71"/>
      <c r="AJ39" s="51">
        <f>IF(COUNTBLANK(AH42)=0,AH42,"")</f>
        <v>6</v>
      </c>
      <c r="AK39" s="48">
        <f>IF(COUNTBLANK(AG42)=0,AG42,"")</f>
        <v>2</v>
      </c>
      <c r="AL39" s="49" t="str">
        <f>IF(COUNTBLANK(AI42)=0,IF(AI42="V","P",IF(AI42="P","V","")),"")</f>
        <v>V</v>
      </c>
      <c r="AM39" s="47">
        <f>IF(COUNTBLANK(AH45)=0,AH45,"")</f>
      </c>
      <c r="AN39" s="48">
        <f>IF(COUNTBLANK(AG45)=0,AG45,"")</f>
      </c>
      <c r="AO39" s="50">
        <f>IF(COUNTBLANK(AI45)=0,IF(AI45="V","P",IF(AI45="P","V","")),"")</f>
      </c>
      <c r="AP39" s="51">
        <f>IF(COUNTBLANK(AH48)=0,AH48,"")</f>
      </c>
      <c r="AQ39" s="48">
        <f>IF(COUNTBLANK(AG48)=0,AG48,"")</f>
      </c>
      <c r="AR39" s="49" t="str">
        <f>IF(COUNTBLANK(AI48)=0,IF(AI48="V","P",IF(AI48="P","V","")),"")</f>
        <v>V</v>
      </c>
      <c r="AS39" s="47">
        <f>IF(COUNTBLANK(AH51)=0,AH51,"")</f>
        <v>3</v>
      </c>
      <c r="AT39" s="48">
        <f>IF(COUNTBLANK(AG51)=0,AG51,"")</f>
        <v>6</v>
      </c>
      <c r="AU39" s="50" t="str">
        <f>IF(COUNTBLANK(AI51)=0,IF(AI51="V","P",IF(AI51="P","V","")),"")</f>
        <v>P</v>
      </c>
      <c r="AV39" s="51">
        <f>IF(COUNTBLANK(AH54)=0,AH54,"")</f>
      </c>
      <c r="AW39" s="48">
        <f>IF(COUNTBLANK(AG54)=0,AG54,"")</f>
      </c>
      <c r="AX39" s="49" t="str">
        <f>IF(COUNTBLANK(AI54)=0,IF(AI54="V","P",IF(AI54="P","V","")),"")</f>
        <v>P</v>
      </c>
      <c r="AY39" s="47">
        <f>IF(COUNTBLANK(AH57)=0,AH57,"")</f>
        <v>3</v>
      </c>
      <c r="AZ39" s="48">
        <f>IF(COUNTBLANK(AG57)=0,AG57,"")</f>
        <v>6</v>
      </c>
      <c r="BA39" s="50" t="str">
        <f>IF(COUNTBLANK(AI57)=0,IF(AI57="V","P",IF(AI57="P","V","")),"")</f>
        <v>P</v>
      </c>
      <c r="BB39" s="301"/>
      <c r="BC39" s="303"/>
      <c r="BD39" s="305"/>
      <c r="BE39" s="307"/>
      <c r="BF39" s="309"/>
      <c r="BG39" s="55"/>
      <c r="BH39" s="330"/>
      <c r="BI39" s="331"/>
      <c r="BJ39" s="56"/>
      <c r="BK39" s="330"/>
      <c r="BL39" s="332"/>
      <c r="BM39" s="57"/>
      <c r="BN39" s="295"/>
    </row>
    <row r="40" spans="1:66" ht="17.25" customHeight="1">
      <c r="A40" s="209" t="s">
        <v>59</v>
      </c>
      <c r="B40" s="298">
        <f>IF(COUNTBLANK(A40)=0,B37+1,"")</f>
        <v>12</v>
      </c>
      <c r="C40" s="58"/>
      <c r="D40" s="59"/>
      <c r="E40" s="60"/>
      <c r="F40" s="75">
        <v>4</v>
      </c>
      <c r="G40" s="59">
        <v>6</v>
      </c>
      <c r="H40" s="76">
        <v>0</v>
      </c>
      <c r="I40" s="58"/>
      <c r="J40" s="59"/>
      <c r="K40" s="60"/>
      <c r="L40" s="75">
        <v>7</v>
      </c>
      <c r="M40" s="59">
        <v>6</v>
      </c>
      <c r="N40" s="76">
        <v>2</v>
      </c>
      <c r="O40" s="58">
        <v>1</v>
      </c>
      <c r="P40" s="59">
        <v>6</v>
      </c>
      <c r="Q40" s="60">
        <v>2</v>
      </c>
      <c r="R40" s="75">
        <v>2</v>
      </c>
      <c r="S40" s="59">
        <v>6</v>
      </c>
      <c r="T40" s="76">
        <v>2</v>
      </c>
      <c r="U40" s="58">
        <v>6</v>
      </c>
      <c r="V40" s="59">
        <v>2</v>
      </c>
      <c r="W40" s="60">
        <v>2</v>
      </c>
      <c r="X40" s="75">
        <v>2</v>
      </c>
      <c r="Y40" s="59">
        <v>6</v>
      </c>
      <c r="Z40" s="76">
        <v>0</v>
      </c>
      <c r="AA40" s="58">
        <v>2</v>
      </c>
      <c r="AB40" s="59">
        <v>6</v>
      </c>
      <c r="AC40" s="60">
        <v>0</v>
      </c>
      <c r="AD40" s="75">
        <v>2</v>
      </c>
      <c r="AE40" s="59">
        <v>6</v>
      </c>
      <c r="AF40" s="76">
        <v>0</v>
      </c>
      <c r="AG40" s="58">
        <v>6</v>
      </c>
      <c r="AH40" s="59">
        <v>2</v>
      </c>
      <c r="AI40" s="60">
        <v>1</v>
      </c>
      <c r="AJ40" s="25"/>
      <c r="AK40" s="26"/>
      <c r="AL40" s="77"/>
      <c r="AM40" s="27">
        <f>IF(COUNTBLANK(AK43)=0,AK43,"")</f>
      </c>
      <c r="AN40" s="28">
        <f>IF(COUNTBLANK(AJ43)=0,AJ43,"")</f>
      </c>
      <c r="AO40" s="30">
        <f>IF(COUNTBLANK(AL44)=0,AL44,"")</f>
      </c>
      <c r="AP40" s="31">
        <f>IF(COUNTBLANK(AK46)=0,AK46,"")</f>
      </c>
      <c r="AQ40" s="28">
        <f>IF(COUNTBLANK(AJ46)=0,AJ46,"")</f>
      </c>
      <c r="AR40" s="29">
        <f>IF(COUNTBLANK(AL47)=0,AL47,"")</f>
      </c>
      <c r="AS40" s="27">
        <f>IF(COUNTBLANK(AK49)=0,AK49,"")</f>
        <v>2</v>
      </c>
      <c r="AT40" s="28">
        <f>IF(COUNTBLANK(AJ49)=0,AJ49,"")</f>
        <v>6</v>
      </c>
      <c r="AU40" s="30">
        <f>IF(COUNTBLANK(AL50)=0,AL50,"")</f>
        <v>0</v>
      </c>
      <c r="AV40" s="31">
        <f>IF(COUNTBLANK(AK52)=0,AK52,"")</f>
        <v>4</v>
      </c>
      <c r="AW40" s="28">
        <f>IF(COUNTBLANK(AJ52)=0,AJ52,"")</f>
        <v>6</v>
      </c>
      <c r="AX40" s="29">
        <f>IF(COUNTBLANK(AL53)=0,AL53,"")</f>
        <v>0</v>
      </c>
      <c r="AY40" s="27">
        <f>IF(COUNTBLANK(AK55)=0,AK55,"")</f>
        <v>6</v>
      </c>
      <c r="AZ40" s="28">
        <f>IF(COUNTBLANK(AJ55)=0,AJ55,"")</f>
        <v>4</v>
      </c>
      <c r="BA40" s="30">
        <f>IF(COUNTBLANK(AL56)=0,AL56,"")</f>
        <v>2</v>
      </c>
      <c r="BB40" s="324">
        <f>BD40+BE40</f>
        <v>12</v>
      </c>
      <c r="BC40" s="327"/>
      <c r="BD40" s="328">
        <f>COUNTIF(C42:BA42,"V")</f>
        <v>5</v>
      </c>
      <c r="BE40" s="317">
        <f>COUNTIF(C42:BA42,"P")</f>
        <v>7</v>
      </c>
      <c r="BF40" s="318">
        <f>BD40*2+BE40</f>
        <v>17</v>
      </c>
      <c r="BG40" s="62">
        <f>SUM(E40,H40,K40,N40,Q40,T40,W40,Z40,AC40,AF40,AI40,AL40,AO40,AR40,AU40,AX40,BA40)</f>
        <v>11</v>
      </c>
      <c r="BH40" s="319">
        <f>BG40-BG41</f>
        <v>-6</v>
      </c>
      <c r="BI40" s="320">
        <f>BG40/BG41</f>
        <v>0.6470588235294118</v>
      </c>
      <c r="BJ40" s="63">
        <f>SUM(C40:C42,F40:F42,I40:I42,L40:L42,O40:O42,R40:R42,U40:U42,X40:X42,AA40:AA42,AD40:AD42,AG40:AG42,AJ40:AJ42,AM40:AM42,AP40:AP42,AS40:AS42,AV40:AV42,AY40:AY42)</f>
        <v>116</v>
      </c>
      <c r="BK40" s="319">
        <f>BJ40-BJ41</f>
        <v>-32</v>
      </c>
      <c r="BL40" s="329">
        <f>BJ40/BJ41</f>
        <v>0.7837837837837838</v>
      </c>
      <c r="BM40" s="64"/>
      <c r="BN40" s="293">
        <f>RANK(BF40,$BF$7:$BF$57)</f>
        <v>2</v>
      </c>
    </row>
    <row r="41" spans="1:66" ht="17.25" customHeight="1">
      <c r="A41" s="296"/>
      <c r="B41" s="299"/>
      <c r="C41" s="65"/>
      <c r="D41" s="66"/>
      <c r="E41" s="67"/>
      <c r="F41" s="78">
        <v>5</v>
      </c>
      <c r="G41" s="66">
        <v>7</v>
      </c>
      <c r="H41" s="79">
        <v>2</v>
      </c>
      <c r="I41" s="65"/>
      <c r="J41" s="66"/>
      <c r="K41" s="67"/>
      <c r="L41" s="78">
        <v>2</v>
      </c>
      <c r="M41" s="66">
        <v>6</v>
      </c>
      <c r="N41" s="79">
        <v>1</v>
      </c>
      <c r="O41" s="65">
        <v>7</v>
      </c>
      <c r="P41" s="66">
        <v>6</v>
      </c>
      <c r="Q41" s="67">
        <v>1</v>
      </c>
      <c r="R41" s="78">
        <v>6</v>
      </c>
      <c r="S41" s="66">
        <v>3</v>
      </c>
      <c r="T41" s="79">
        <v>1</v>
      </c>
      <c r="U41" s="65">
        <v>7</v>
      </c>
      <c r="V41" s="66">
        <v>6</v>
      </c>
      <c r="W41" s="67">
        <v>0</v>
      </c>
      <c r="X41" s="78">
        <v>2</v>
      </c>
      <c r="Y41" s="66">
        <v>6</v>
      </c>
      <c r="Z41" s="79">
        <v>2</v>
      </c>
      <c r="AA41" s="65">
        <v>4</v>
      </c>
      <c r="AB41" s="66">
        <v>6</v>
      </c>
      <c r="AC41" s="67">
        <v>2</v>
      </c>
      <c r="AD41" s="78">
        <v>3</v>
      </c>
      <c r="AE41" s="66">
        <v>6</v>
      </c>
      <c r="AF41" s="79">
        <v>2</v>
      </c>
      <c r="AG41" s="65">
        <v>2</v>
      </c>
      <c r="AH41" s="66">
        <v>6</v>
      </c>
      <c r="AI41" s="67">
        <v>2</v>
      </c>
      <c r="AJ41" s="35"/>
      <c r="AK41" s="36"/>
      <c r="AL41" s="61"/>
      <c r="AM41" s="37">
        <f>IF(COUNTBLANK(AK44)=0,AK44,"")</f>
      </c>
      <c r="AN41" s="38">
        <f>IF(COUNTBLANK(AJ44)=0,AJ44,"")</f>
      </c>
      <c r="AO41" s="40">
        <f>IF(COUNTBLANK(AL43)=0,AL43,"")</f>
      </c>
      <c r="AP41" s="41">
        <f>IF(COUNTBLANK(AK47)=0,AK47,"")</f>
      </c>
      <c r="AQ41" s="38">
        <f>IF(COUNTBLANK(AJ47)=0,AJ47,"")</f>
      </c>
      <c r="AR41" s="39">
        <f>IF(COUNTBLANK(AL46)=0,AL46,"")</f>
      </c>
      <c r="AS41" s="37">
        <f>IF(COUNTBLANK(AK50)=0,AK50,"")</f>
        <v>4</v>
      </c>
      <c r="AT41" s="38">
        <f>IF(COUNTBLANK(AJ50)=0,AJ50,"")</f>
        <v>6</v>
      </c>
      <c r="AU41" s="40">
        <f>IF(COUNTBLANK(AL49)=0,AL49,"")</f>
        <v>2</v>
      </c>
      <c r="AV41" s="41">
        <f>IF(COUNTBLANK(AK53)=0,AK53,"")</f>
        <v>3</v>
      </c>
      <c r="AW41" s="38">
        <f>IF(COUNTBLANK(AJ53)=0,AJ53,"")</f>
        <v>6</v>
      </c>
      <c r="AX41" s="39">
        <f>IF(COUNTBLANK(AL52)=0,AL52,"")</f>
        <v>2</v>
      </c>
      <c r="AY41" s="37">
        <f>IF(COUNTBLANK(AK56)=0,AK56,"")</f>
        <v>6</v>
      </c>
      <c r="AZ41" s="38">
        <f>IF(COUNTBLANK(AJ56)=0,AJ56,"")</f>
        <v>4</v>
      </c>
      <c r="BA41" s="40">
        <f>IF(COUNTBLANK(AL55)=0,AL55,"")</f>
        <v>0</v>
      </c>
      <c r="BB41" s="325"/>
      <c r="BC41" s="303"/>
      <c r="BD41" s="305"/>
      <c r="BE41" s="307"/>
      <c r="BF41" s="309"/>
      <c r="BG41" s="42">
        <f>SUM(E41,H41,K41,N41,Q41,T41,W41,Z41,AC41,AF41,AI41,AL41,AO41,AR41,AU41,AX41,BA41)</f>
        <v>17</v>
      </c>
      <c r="BH41" s="312"/>
      <c r="BI41" s="315"/>
      <c r="BJ41" s="43">
        <f>SUM(D40:D42,G40:G42,J40:J42,M40:M42,P40:P42,S40:S42,V40:V42,Y40:Y42,AB40:AB42,AE40:AE42,AH40:AH42,AK40:AK42,AN40:AN42,AQ40:AQ42,AT40:AT42,AW40:AW42,AZ40:AZ42)</f>
        <v>148</v>
      </c>
      <c r="BK41" s="312"/>
      <c r="BL41" s="322"/>
      <c r="BM41" s="44"/>
      <c r="BN41" s="294"/>
    </row>
    <row r="42" spans="1:66" ht="17.25" customHeight="1" thickBot="1">
      <c r="A42" s="297"/>
      <c r="B42" s="300"/>
      <c r="C42" s="68"/>
      <c r="D42" s="69"/>
      <c r="E42" s="70"/>
      <c r="F42" s="81"/>
      <c r="G42" s="69"/>
      <c r="H42" s="82" t="s">
        <v>99</v>
      </c>
      <c r="I42" s="68"/>
      <c r="J42" s="69"/>
      <c r="K42" s="70"/>
      <c r="L42" s="81">
        <v>6</v>
      </c>
      <c r="M42" s="69">
        <v>3</v>
      </c>
      <c r="N42" s="82" t="s">
        <v>92</v>
      </c>
      <c r="O42" s="68">
        <v>7</v>
      </c>
      <c r="P42" s="69">
        <v>6</v>
      </c>
      <c r="Q42" s="70" t="s">
        <v>92</v>
      </c>
      <c r="R42" s="81">
        <v>6</v>
      </c>
      <c r="S42" s="69">
        <v>3</v>
      </c>
      <c r="T42" s="82" t="s">
        <v>92</v>
      </c>
      <c r="U42" s="68"/>
      <c r="V42" s="69"/>
      <c r="W42" s="70" t="s">
        <v>92</v>
      </c>
      <c r="X42" s="81"/>
      <c r="Y42" s="69"/>
      <c r="Z42" s="82" t="s">
        <v>99</v>
      </c>
      <c r="AA42" s="68"/>
      <c r="AB42" s="69"/>
      <c r="AC42" s="70" t="s">
        <v>99</v>
      </c>
      <c r="AD42" s="81"/>
      <c r="AE42" s="69"/>
      <c r="AF42" s="82" t="s">
        <v>99</v>
      </c>
      <c r="AG42" s="68">
        <v>2</v>
      </c>
      <c r="AH42" s="69">
        <v>6</v>
      </c>
      <c r="AI42" s="70" t="s">
        <v>99</v>
      </c>
      <c r="AJ42" s="45"/>
      <c r="AK42" s="46"/>
      <c r="AL42" s="71"/>
      <c r="AM42" s="47">
        <f>IF(COUNTBLANK(AK45)=0,AK45,"")</f>
      </c>
      <c r="AN42" s="48">
        <f>IF(COUNTBLANK(AJ45)=0,AJ45,"")</f>
      </c>
      <c r="AO42" s="50">
        <f>IF(COUNTBLANK(AL45)=0,IF(AL45="V","P",IF(AL45="P","V","")),"")</f>
      </c>
      <c r="AP42" s="51">
        <f>IF(COUNTBLANK(AK48)=0,AK48,"")</f>
      </c>
      <c r="AQ42" s="48">
        <f>IF(COUNTBLANK(AJ48)=0,AJ48,"")</f>
      </c>
      <c r="AR42" s="49">
        <f>IF(COUNTBLANK(AL48)=0,IF(AL48="V","P",IF(AL48="P","V","")),"")</f>
      </c>
      <c r="AS42" s="47">
        <f>IF(COUNTBLANK(AK51)=0,AK51,"")</f>
      </c>
      <c r="AT42" s="48">
        <f>IF(COUNTBLANK(AJ51)=0,AJ51,"")</f>
      </c>
      <c r="AU42" s="50" t="str">
        <f>IF(COUNTBLANK(AL51)=0,IF(AL51="V","P",IF(AL51="P","V","")),"")</f>
        <v>P</v>
      </c>
      <c r="AV42" s="51">
        <f>IF(COUNTBLANK(AK54)=0,AK54,"")</f>
      </c>
      <c r="AW42" s="48">
        <f>IF(COUNTBLANK(AJ54)=0,AJ54,"")</f>
      </c>
      <c r="AX42" s="49" t="str">
        <f>IF(COUNTBLANK(AL54)=0,IF(AL54="V","P",IF(AL54="P","V","")),"")</f>
        <v>P</v>
      </c>
      <c r="AY42" s="47">
        <f>IF(COUNTBLANK(AK57)=0,AK57,"")</f>
      </c>
      <c r="AZ42" s="48">
        <f>IF(COUNTBLANK(AJ57)=0,AJ57,"")</f>
      </c>
      <c r="BA42" s="50" t="str">
        <f>IF(COUNTBLANK(AL57)=0,IF(AL57="V","P",IF(AL57="P","V","")),"")</f>
        <v>V</v>
      </c>
      <c r="BB42" s="326"/>
      <c r="BC42" s="304"/>
      <c r="BD42" s="306"/>
      <c r="BE42" s="308"/>
      <c r="BF42" s="310"/>
      <c r="BG42" s="72"/>
      <c r="BH42" s="313"/>
      <c r="BI42" s="316"/>
      <c r="BJ42" s="73"/>
      <c r="BK42" s="313"/>
      <c r="BL42" s="323"/>
      <c r="BM42" s="74"/>
      <c r="BN42" s="295"/>
    </row>
    <row r="43" spans="1:66" ht="17.25" customHeight="1">
      <c r="A43" s="209" t="s">
        <v>88</v>
      </c>
      <c r="B43" s="298">
        <f>IF(COUNTBLANK(A43)=0,B40+1,"")</f>
        <v>13</v>
      </c>
      <c r="C43" s="58"/>
      <c r="D43" s="59"/>
      <c r="E43" s="60"/>
      <c r="F43" s="75"/>
      <c r="G43" s="59"/>
      <c r="H43" s="76"/>
      <c r="I43" s="58"/>
      <c r="J43" s="59"/>
      <c r="K43" s="60"/>
      <c r="L43" s="75"/>
      <c r="M43" s="59"/>
      <c r="N43" s="76"/>
      <c r="O43" s="58"/>
      <c r="P43" s="59"/>
      <c r="Q43" s="60"/>
      <c r="R43" s="75"/>
      <c r="S43" s="59"/>
      <c r="T43" s="76"/>
      <c r="U43" s="58"/>
      <c r="V43" s="59"/>
      <c r="W43" s="60"/>
      <c r="X43" s="75">
        <v>0</v>
      </c>
      <c r="Y43" s="59">
        <v>6</v>
      </c>
      <c r="Z43" s="76">
        <v>0</v>
      </c>
      <c r="AA43" s="58"/>
      <c r="AB43" s="59"/>
      <c r="AC43" s="60"/>
      <c r="AD43" s="75"/>
      <c r="AE43" s="59"/>
      <c r="AF43" s="76"/>
      <c r="AG43" s="58"/>
      <c r="AH43" s="59"/>
      <c r="AI43" s="60"/>
      <c r="AJ43" s="75"/>
      <c r="AK43" s="59"/>
      <c r="AL43" s="76"/>
      <c r="AM43" s="25"/>
      <c r="AN43" s="26"/>
      <c r="AO43" s="77"/>
      <c r="AP43" s="31">
        <f>IF(COUNTBLANK(AN46)=0,AN46,"")</f>
      </c>
      <c r="AQ43" s="28">
        <f>IF(COUNTBLANK(AM46)=0,AM46,"")</f>
      </c>
      <c r="AR43" s="29">
        <f>IF(COUNTBLANK(AO47)=0,AO47,"")</f>
      </c>
      <c r="AS43" s="27">
        <f>IF(COUNTBLANK(AN49)=0,AN49,"")</f>
      </c>
      <c r="AT43" s="28">
        <f>IF(COUNTBLANK(AM49)=0,AM49,"")</f>
      </c>
      <c r="AU43" s="30">
        <f>IF(COUNTBLANK(AO50)=0,AO50,"")</f>
      </c>
      <c r="AV43" s="31">
        <f>IF(COUNTBLANK(AN52)=0,AN52,"")</f>
      </c>
      <c r="AW43" s="28">
        <f>IF(COUNTBLANK(AM52)=0,AM52,"")</f>
      </c>
      <c r="AX43" s="29">
        <f>IF(COUNTBLANK(AO53)=0,AO53,"")</f>
      </c>
      <c r="AY43" s="27">
        <f>IF(COUNTBLANK(AN55)=0,AN55,"")</f>
      </c>
      <c r="AZ43" s="28">
        <f>IF(COUNTBLANK(AM55)=0,AM55,"")</f>
      </c>
      <c r="BA43" s="30">
        <f>IF(COUNTBLANK(AO56)=0,AO56,"")</f>
      </c>
      <c r="BB43" s="301">
        <f>BD43+BE43</f>
        <v>1</v>
      </c>
      <c r="BC43" s="303"/>
      <c r="BD43" s="305">
        <f>COUNTIF(C45:BA45,"V")</f>
        <v>0</v>
      </c>
      <c r="BE43" s="307">
        <f>COUNTIF(C45:BA45,"P")</f>
        <v>1</v>
      </c>
      <c r="BF43" s="309">
        <f>BD43*2+BE43</f>
        <v>1</v>
      </c>
      <c r="BG43" s="32">
        <f>SUM(E43,H43,K43,N43,Q43,T43,W43,Z43,AC43,AF43,AI43,AL43,AO43,AR43,AU43,AX43,BA43)</f>
        <v>0</v>
      </c>
      <c r="BH43" s="311">
        <f>BG43-BG44</f>
        <v>-2</v>
      </c>
      <c r="BI43" s="314">
        <f>BG43/BG44</f>
        <v>0</v>
      </c>
      <c r="BJ43" s="33">
        <f>SUM(C43:C45,F43:F45,I43:I45,L43:L45,O43:O45,R43:R45,U43:U45,X43:X45,AA43:AA45,AD43:AD45,AG43:AG45,AJ43:AJ45,AM43:AM45,AP43:AP45,AS43:AS45,AV43:AV45,AY43:AY45)</f>
        <v>1</v>
      </c>
      <c r="BK43" s="311">
        <f>BJ43-BJ44</f>
        <v>-11</v>
      </c>
      <c r="BL43" s="321">
        <f>BJ43/BJ44</f>
        <v>0.08333333333333333</v>
      </c>
      <c r="BM43" s="34"/>
      <c r="BN43" s="293">
        <f>RANK(BF43,$BF$7:$BF$57)</f>
        <v>17</v>
      </c>
    </row>
    <row r="44" spans="1:66" ht="17.25" customHeight="1">
      <c r="A44" s="296"/>
      <c r="B44" s="299"/>
      <c r="C44" s="65"/>
      <c r="D44" s="66"/>
      <c r="E44" s="67"/>
      <c r="F44" s="78"/>
      <c r="G44" s="66"/>
      <c r="H44" s="79"/>
      <c r="I44" s="65"/>
      <c r="J44" s="66"/>
      <c r="K44" s="67"/>
      <c r="L44" s="78"/>
      <c r="M44" s="66"/>
      <c r="N44" s="79"/>
      <c r="O44" s="65"/>
      <c r="P44" s="66"/>
      <c r="Q44" s="67"/>
      <c r="R44" s="78"/>
      <c r="S44" s="66"/>
      <c r="T44" s="79"/>
      <c r="U44" s="65"/>
      <c r="V44" s="66"/>
      <c r="W44" s="67"/>
      <c r="X44" s="78">
        <v>1</v>
      </c>
      <c r="Y44" s="66">
        <v>6</v>
      </c>
      <c r="Z44" s="79">
        <v>2</v>
      </c>
      <c r="AA44" s="65"/>
      <c r="AB44" s="66"/>
      <c r="AC44" s="67"/>
      <c r="AD44" s="78"/>
      <c r="AE44" s="66"/>
      <c r="AF44" s="79"/>
      <c r="AG44" s="65"/>
      <c r="AH44" s="66"/>
      <c r="AI44" s="67"/>
      <c r="AJ44" s="78"/>
      <c r="AK44" s="66"/>
      <c r="AL44" s="79"/>
      <c r="AM44" s="35"/>
      <c r="AN44" s="36"/>
      <c r="AO44" s="61"/>
      <c r="AP44" s="41">
        <f>IF(COUNTBLANK(AN47)=0,AN47,"")</f>
      </c>
      <c r="AQ44" s="38">
        <f>IF(COUNTBLANK(AM47)=0,AM47,"")</f>
      </c>
      <c r="AR44" s="39">
        <f>IF(COUNTBLANK(AO46)=0,AO46,"")</f>
      </c>
      <c r="AS44" s="37">
        <f>IF(COUNTBLANK(AN50)=0,AN50,"")</f>
      </c>
      <c r="AT44" s="38">
        <f>IF(COUNTBLANK(AM50)=0,AM50,"")</f>
      </c>
      <c r="AU44" s="40">
        <f>IF(COUNTBLANK(AO49)=0,AO49,"")</f>
      </c>
      <c r="AV44" s="41">
        <f>IF(COUNTBLANK(AN53)=0,AN53,"")</f>
      </c>
      <c r="AW44" s="38">
        <f>IF(COUNTBLANK(AM53)=0,AM53,"")</f>
      </c>
      <c r="AX44" s="39">
        <f>IF(COUNTBLANK(AO52)=0,AO52,"")</f>
      </c>
      <c r="AY44" s="37">
        <f>IF(COUNTBLANK(AN56)=0,AN56,"")</f>
      </c>
      <c r="AZ44" s="38">
        <f>IF(COUNTBLANK(AM56)=0,AM56,"")</f>
      </c>
      <c r="BA44" s="40">
        <f>IF(COUNTBLANK(AO55)=0,AO55,"")</f>
      </c>
      <c r="BB44" s="301"/>
      <c r="BC44" s="303"/>
      <c r="BD44" s="305"/>
      <c r="BE44" s="307"/>
      <c r="BF44" s="309"/>
      <c r="BG44" s="42">
        <f>SUM(E44,H44,K44,N44,Q44,T44,W44,Z44,AC44,AF44,AI44,AL44,AO44,AR44,AU44,AX44,BA44)</f>
        <v>2</v>
      </c>
      <c r="BH44" s="312"/>
      <c r="BI44" s="315"/>
      <c r="BJ44" s="43">
        <f>SUM(D43:D45,G43:G45,J43:J45,M43:M45,P43:P45,S43:S45,V43:V45,Y43:Y45,AB43:AB45,AE43:AE45,AH43:AH45,AK43:AK45,AN43:AN45,AQ43:AQ45,AT43:AT45,AW43:AW45,AZ43:AZ45)</f>
        <v>12</v>
      </c>
      <c r="BK44" s="312"/>
      <c r="BL44" s="322"/>
      <c r="BM44" s="44"/>
      <c r="BN44" s="294"/>
    </row>
    <row r="45" spans="1:66" ht="17.25" customHeight="1" thickBot="1">
      <c r="A45" s="297"/>
      <c r="B45" s="300"/>
      <c r="C45" s="68"/>
      <c r="D45" s="69"/>
      <c r="E45" s="70"/>
      <c r="F45" s="81"/>
      <c r="G45" s="69"/>
      <c r="H45" s="70"/>
      <c r="I45" s="68"/>
      <c r="J45" s="69"/>
      <c r="K45" s="70"/>
      <c r="L45" s="81"/>
      <c r="M45" s="69"/>
      <c r="N45" s="70"/>
      <c r="O45" s="68"/>
      <c r="P45" s="69"/>
      <c r="Q45" s="70"/>
      <c r="R45" s="81"/>
      <c r="S45" s="69"/>
      <c r="T45" s="82"/>
      <c r="U45" s="68"/>
      <c r="V45" s="69"/>
      <c r="W45" s="70"/>
      <c r="X45" s="81"/>
      <c r="Y45" s="69"/>
      <c r="Z45" s="82" t="s">
        <v>99</v>
      </c>
      <c r="AA45" s="68"/>
      <c r="AB45" s="69"/>
      <c r="AC45" s="70"/>
      <c r="AD45" s="81"/>
      <c r="AE45" s="69"/>
      <c r="AF45" s="82"/>
      <c r="AG45" s="68"/>
      <c r="AH45" s="69"/>
      <c r="AI45" s="70"/>
      <c r="AJ45" s="81"/>
      <c r="AK45" s="69"/>
      <c r="AL45" s="70"/>
      <c r="AM45" s="45"/>
      <c r="AN45" s="46"/>
      <c r="AO45" s="71"/>
      <c r="AP45" s="51">
        <f>IF(COUNTBLANK(AN48)=0,AN48,"")</f>
      </c>
      <c r="AQ45" s="48">
        <f>IF(COUNTBLANK(AM48)=0,AM48,"")</f>
      </c>
      <c r="AR45" s="49">
        <f>IF(COUNTBLANK(AO48)=0,IF(AO48="V","P",IF(AO48="P","V","")),"")</f>
      </c>
      <c r="AS45" s="47">
        <f>IF(COUNTBLANK(AN51)=0,AN51,"")</f>
      </c>
      <c r="AT45" s="48">
        <f>IF(COUNTBLANK(AM51)=0,AM51,"")</f>
      </c>
      <c r="AU45" s="50">
        <f>IF(COUNTBLANK(AO51)=0,IF(AO51="V","P",IF(AO51="P","V","")),"")</f>
      </c>
      <c r="AV45" s="51">
        <f>IF(COUNTBLANK(AN54)=0,AN54,"")</f>
      </c>
      <c r="AW45" s="48">
        <f>IF(COUNTBLANK(AM54)=0,AM54,"")</f>
      </c>
      <c r="AX45" s="49">
        <f>IF(COUNTBLANK(AO54)=0,IF(AO54="V","P",IF(AO54="P","V","")),"")</f>
      </c>
      <c r="AY45" s="47">
        <f>IF(COUNTBLANK(AN57)=0,AN57,"")</f>
      </c>
      <c r="AZ45" s="48">
        <f>IF(COUNTBLANK(AM57)=0,AM57,"")</f>
      </c>
      <c r="BA45" s="50">
        <f>IF(COUNTBLANK(AO57)=0,IF(AO57="V","P",IF(AO57="P","V","")),"")</f>
      </c>
      <c r="BB45" s="301"/>
      <c r="BC45" s="303"/>
      <c r="BD45" s="305"/>
      <c r="BE45" s="307"/>
      <c r="BF45" s="309"/>
      <c r="BG45" s="55"/>
      <c r="BH45" s="330"/>
      <c r="BI45" s="331"/>
      <c r="BJ45" s="56"/>
      <c r="BK45" s="330"/>
      <c r="BL45" s="332"/>
      <c r="BM45" s="57"/>
      <c r="BN45" s="295"/>
    </row>
    <row r="46" spans="1:66" ht="17.25" customHeight="1">
      <c r="A46" s="209" t="s">
        <v>58</v>
      </c>
      <c r="B46" s="298">
        <f>IF(COUNTBLANK(A46)=0,B43+1,"")</f>
        <v>14</v>
      </c>
      <c r="C46" s="65"/>
      <c r="D46" s="66"/>
      <c r="E46" s="67"/>
      <c r="F46" s="78"/>
      <c r="G46" s="66"/>
      <c r="H46" s="79"/>
      <c r="I46" s="65"/>
      <c r="J46" s="66"/>
      <c r="K46" s="67"/>
      <c r="L46" s="78"/>
      <c r="M46" s="66"/>
      <c r="N46" s="79"/>
      <c r="O46" s="65"/>
      <c r="P46" s="66"/>
      <c r="Q46" s="67"/>
      <c r="R46" s="78">
        <v>6</v>
      </c>
      <c r="S46" s="66">
        <v>2</v>
      </c>
      <c r="T46" s="79">
        <v>1</v>
      </c>
      <c r="U46" s="65"/>
      <c r="V46" s="66"/>
      <c r="W46" s="67"/>
      <c r="X46" s="78">
        <v>1</v>
      </c>
      <c r="Y46" s="66">
        <v>6</v>
      </c>
      <c r="Z46" s="79">
        <v>0</v>
      </c>
      <c r="AA46" s="65"/>
      <c r="AB46" s="66"/>
      <c r="AC46" s="67"/>
      <c r="AD46" s="78">
        <v>5</v>
      </c>
      <c r="AE46" s="66">
        <v>7</v>
      </c>
      <c r="AF46" s="79">
        <v>2</v>
      </c>
      <c r="AG46" s="65">
        <v>4</v>
      </c>
      <c r="AH46" s="66">
        <v>6</v>
      </c>
      <c r="AI46" s="67">
        <v>0</v>
      </c>
      <c r="AJ46" s="78"/>
      <c r="AK46" s="66"/>
      <c r="AL46" s="79"/>
      <c r="AM46" s="65"/>
      <c r="AN46" s="66"/>
      <c r="AO46" s="67"/>
      <c r="AP46" s="35"/>
      <c r="AQ46" s="36"/>
      <c r="AR46" s="61"/>
      <c r="AS46" s="27">
        <f>IF(COUNTBLANK(AQ49)=0,AQ49,"")</f>
      </c>
      <c r="AT46" s="28">
        <f>IF(COUNTBLANK(AP49)=0,AP49,"")</f>
      </c>
      <c r="AU46" s="30">
        <f>IF(COUNTBLANK(AR50)=0,AR50,"")</f>
      </c>
      <c r="AV46" s="31">
        <f>IF(COUNTBLANK(AQ52)=0,AQ52,"")</f>
      </c>
      <c r="AW46" s="28">
        <f>IF(COUNTBLANK(AP52)=0,AP52,"")</f>
      </c>
      <c r="AX46" s="29">
        <f>IF(COUNTBLANK(AR53)=0,AR53,"")</f>
      </c>
      <c r="AY46" s="27">
        <f>IF(COUNTBLANK(AQ55)=0,AQ55,"")</f>
      </c>
      <c r="AZ46" s="28">
        <f>IF(COUNTBLANK(AP55)=0,AP55,"")</f>
      </c>
      <c r="BA46" s="30">
        <f>IF(COUNTBLANK(AR56)=0,AR56,"")</f>
      </c>
      <c r="BB46" s="324">
        <f>BD46+BE46</f>
        <v>4</v>
      </c>
      <c r="BC46" s="327"/>
      <c r="BD46" s="328">
        <f>COUNTIF(C48:BA48,"V")</f>
        <v>1</v>
      </c>
      <c r="BE46" s="317">
        <f>COUNTIF(C48:BA48,"P")</f>
        <v>3</v>
      </c>
      <c r="BF46" s="318">
        <f>BD46*2+BE46</f>
        <v>5</v>
      </c>
      <c r="BG46" s="62">
        <f>SUM(E46,H46,K46,N46,Q46,T46,W46,Z46,AC46,AF46,AI46,AL46,AO46,AR46,AU46,AX46,BA46)</f>
        <v>3</v>
      </c>
      <c r="BH46" s="319">
        <f>BG46-BG47</f>
        <v>-4</v>
      </c>
      <c r="BI46" s="320">
        <f>BG46/BG47</f>
        <v>0.42857142857142855</v>
      </c>
      <c r="BJ46" s="63">
        <f>SUM(C46:C48,F46:F48,I46:I48,L46:L48,O46:O48,R46:R48,U46:U48,X46:X48,AA46:AA48,AD46:AD48,AG46:AG48,AJ46:AJ48,AM46:AM48,AP46:AP48,AS46:AS48,AV46:AV48,AY46:AY48)</f>
        <v>40</v>
      </c>
      <c r="BK46" s="319">
        <f>BJ46-BJ47</f>
        <v>-18</v>
      </c>
      <c r="BL46" s="329">
        <f>BJ46/BJ47</f>
        <v>0.6896551724137931</v>
      </c>
      <c r="BM46" s="64"/>
      <c r="BN46" s="293">
        <f>RANK(BF46,$BF$7:$BF$57)</f>
        <v>15</v>
      </c>
    </row>
    <row r="47" spans="1:66" ht="17.25" customHeight="1">
      <c r="A47" s="296"/>
      <c r="B47" s="299"/>
      <c r="C47" s="65"/>
      <c r="D47" s="66"/>
      <c r="E47" s="67"/>
      <c r="F47" s="78"/>
      <c r="G47" s="66"/>
      <c r="H47" s="79"/>
      <c r="I47" s="65"/>
      <c r="J47" s="66"/>
      <c r="K47" s="67"/>
      <c r="L47" s="78"/>
      <c r="M47" s="66"/>
      <c r="N47" s="79"/>
      <c r="O47" s="65"/>
      <c r="P47" s="66"/>
      <c r="Q47" s="67"/>
      <c r="R47" s="78">
        <v>3</v>
      </c>
      <c r="S47" s="66">
        <v>6</v>
      </c>
      <c r="T47" s="79">
        <v>2</v>
      </c>
      <c r="U47" s="65"/>
      <c r="V47" s="66"/>
      <c r="W47" s="67"/>
      <c r="X47" s="78">
        <v>1</v>
      </c>
      <c r="Y47" s="66">
        <v>6</v>
      </c>
      <c r="Z47" s="79">
        <v>2</v>
      </c>
      <c r="AA47" s="65"/>
      <c r="AB47" s="66"/>
      <c r="AC47" s="67"/>
      <c r="AD47" s="78">
        <v>7</v>
      </c>
      <c r="AE47" s="66">
        <v>6</v>
      </c>
      <c r="AF47" s="79">
        <v>1</v>
      </c>
      <c r="AG47" s="65">
        <v>0</v>
      </c>
      <c r="AH47" s="66">
        <v>6</v>
      </c>
      <c r="AI47" s="67">
        <v>2</v>
      </c>
      <c r="AJ47" s="78"/>
      <c r="AK47" s="66"/>
      <c r="AL47" s="79"/>
      <c r="AM47" s="65"/>
      <c r="AN47" s="66"/>
      <c r="AO47" s="67"/>
      <c r="AP47" s="35"/>
      <c r="AQ47" s="36"/>
      <c r="AR47" s="61"/>
      <c r="AS47" s="37">
        <f>IF(COUNTBLANK(AQ50)=0,AQ50,"")</f>
      </c>
      <c r="AT47" s="38">
        <f>IF(COUNTBLANK(AP50)=0,AP50,"")</f>
      </c>
      <c r="AU47" s="40">
        <f>IF(COUNTBLANK(AR49)=0,AR49,"")</f>
      </c>
      <c r="AV47" s="41">
        <f>IF(COUNTBLANK(AQ53)=0,AQ53,"")</f>
      </c>
      <c r="AW47" s="38">
        <f>IF(COUNTBLANK(AP53)=0,AP53,"")</f>
      </c>
      <c r="AX47" s="39">
        <f>IF(COUNTBLANK(AR52)=0,AR52,"")</f>
      </c>
      <c r="AY47" s="37">
        <f>IF(COUNTBLANK(AQ56)=0,AQ56,"")</f>
      </c>
      <c r="AZ47" s="38">
        <f>IF(COUNTBLANK(AP56)=0,AP56,"")</f>
      </c>
      <c r="BA47" s="40">
        <f>IF(COUNTBLANK(AR55)=0,AR55,"")</f>
      </c>
      <c r="BB47" s="325"/>
      <c r="BC47" s="303"/>
      <c r="BD47" s="305"/>
      <c r="BE47" s="307"/>
      <c r="BF47" s="309"/>
      <c r="BG47" s="42">
        <f>SUM(E47,H47,K47,N47,Q47,T47,W47,Z47,AC47,AF47,AI47,AL47,AO47,AR47,AU47,AX47,BA47)</f>
        <v>7</v>
      </c>
      <c r="BH47" s="312"/>
      <c r="BI47" s="315"/>
      <c r="BJ47" s="43">
        <f>SUM(D46:D48,G46:G48,J46:J48,M46:M48,P46:P48,S46:S48,V46:V48,Y46:Y48,AB46:AB48,AE46:AE48,AH46:AH48,AK46:AK48,AN46:AN48,AQ46:AQ48,AT46:AT48,AW46:AW48,AZ46:AZ48)</f>
        <v>58</v>
      </c>
      <c r="BK47" s="312"/>
      <c r="BL47" s="322"/>
      <c r="BM47" s="44"/>
      <c r="BN47" s="294"/>
    </row>
    <row r="48" spans="1:66" ht="17.25" customHeight="1" thickBot="1">
      <c r="A48" s="297"/>
      <c r="B48" s="300"/>
      <c r="C48" s="83"/>
      <c r="D48" s="84"/>
      <c r="E48" s="80"/>
      <c r="F48" s="85"/>
      <c r="G48" s="84"/>
      <c r="H48" s="86"/>
      <c r="I48" s="83"/>
      <c r="J48" s="84"/>
      <c r="K48" s="80"/>
      <c r="L48" s="85"/>
      <c r="M48" s="84"/>
      <c r="N48" s="86"/>
      <c r="O48" s="83"/>
      <c r="P48" s="84"/>
      <c r="Q48" s="80"/>
      <c r="R48" s="85">
        <v>6</v>
      </c>
      <c r="S48" s="84">
        <v>7</v>
      </c>
      <c r="T48" s="86" t="s">
        <v>99</v>
      </c>
      <c r="U48" s="83"/>
      <c r="V48" s="84"/>
      <c r="W48" s="80"/>
      <c r="X48" s="85"/>
      <c r="Y48" s="84"/>
      <c r="Z48" s="86" t="s">
        <v>99</v>
      </c>
      <c r="AA48" s="83"/>
      <c r="AB48" s="84"/>
      <c r="AC48" s="80"/>
      <c r="AD48" s="85">
        <v>7</v>
      </c>
      <c r="AE48" s="84">
        <v>6</v>
      </c>
      <c r="AF48" s="86" t="s">
        <v>92</v>
      </c>
      <c r="AG48" s="83"/>
      <c r="AH48" s="84"/>
      <c r="AI48" s="80" t="s">
        <v>99</v>
      </c>
      <c r="AJ48" s="85"/>
      <c r="AK48" s="84"/>
      <c r="AL48" s="86"/>
      <c r="AM48" s="83"/>
      <c r="AN48" s="84"/>
      <c r="AO48" s="80"/>
      <c r="AP48" s="45"/>
      <c r="AQ48" s="46"/>
      <c r="AR48" s="71"/>
      <c r="AS48" s="47">
        <f>IF(COUNTBLANK(AQ51)=0,AQ51,"")</f>
      </c>
      <c r="AT48" s="48">
        <f>IF(COUNTBLANK(AP51)=0,AP51,"")</f>
      </c>
      <c r="AU48" s="50">
        <f>IF(COUNTBLANK(AR51)=0,IF(AR51="V","P",IF(AR51="P","V","")),"")</f>
      </c>
      <c r="AV48" s="51">
        <f>IF(COUNTBLANK(AQ54)=0,AQ54,"")</f>
      </c>
      <c r="AW48" s="48">
        <f>IF(COUNTBLANK(AP54)=0,AP54,"")</f>
      </c>
      <c r="AX48" s="49">
        <f>IF(COUNTBLANK(AR54)=0,IF(AR54="V","P",IF(AR54="P","V","")),"")</f>
      </c>
      <c r="AY48" s="47">
        <f>IF(COUNTBLANK(AQ57)=0,AQ57,"")</f>
      </c>
      <c r="AZ48" s="48">
        <f>IF(COUNTBLANK(AP57)=0,AP57,"")</f>
      </c>
      <c r="BA48" s="50">
        <f>IF(COUNTBLANK(AR57)=0,IF(AR57="V","P",IF(AR57="P","V","")),"")</f>
      </c>
      <c r="BB48" s="326"/>
      <c r="BC48" s="304"/>
      <c r="BD48" s="306"/>
      <c r="BE48" s="308"/>
      <c r="BF48" s="310"/>
      <c r="BG48" s="72"/>
      <c r="BH48" s="313"/>
      <c r="BI48" s="316"/>
      <c r="BJ48" s="73"/>
      <c r="BK48" s="313"/>
      <c r="BL48" s="323"/>
      <c r="BM48" s="74"/>
      <c r="BN48" s="295"/>
    </row>
    <row r="49" spans="1:66" ht="17.25" customHeight="1">
      <c r="A49" s="209" t="s">
        <v>97</v>
      </c>
      <c r="B49" s="298">
        <f>IF(COUNTBLANK(A49)=0,B46+1,"")</f>
        <v>15</v>
      </c>
      <c r="C49" s="58">
        <v>6</v>
      </c>
      <c r="D49" s="59">
        <v>4</v>
      </c>
      <c r="E49" s="60">
        <v>2</v>
      </c>
      <c r="F49" s="75"/>
      <c r="G49" s="59"/>
      <c r="H49" s="76"/>
      <c r="I49" s="58">
        <v>6</v>
      </c>
      <c r="J49" s="59">
        <v>3</v>
      </c>
      <c r="K49" s="60">
        <v>2</v>
      </c>
      <c r="L49" s="75"/>
      <c r="M49" s="59"/>
      <c r="N49" s="76"/>
      <c r="O49" s="58">
        <v>6</v>
      </c>
      <c r="P49" s="59">
        <v>3</v>
      </c>
      <c r="Q49" s="60">
        <v>2</v>
      </c>
      <c r="R49" s="75"/>
      <c r="S49" s="59"/>
      <c r="T49" s="76"/>
      <c r="U49" s="58"/>
      <c r="V49" s="59"/>
      <c r="W49" s="60"/>
      <c r="X49" s="75">
        <v>2</v>
      </c>
      <c r="Y49" s="59">
        <v>6</v>
      </c>
      <c r="Z49" s="76">
        <v>0</v>
      </c>
      <c r="AA49" s="58">
        <v>5</v>
      </c>
      <c r="AB49" s="59">
        <v>7</v>
      </c>
      <c r="AC49" s="60">
        <v>0</v>
      </c>
      <c r="AD49" s="75">
        <v>6</v>
      </c>
      <c r="AE49" s="59">
        <v>1</v>
      </c>
      <c r="AF49" s="76">
        <v>2</v>
      </c>
      <c r="AG49" s="58">
        <v>2</v>
      </c>
      <c r="AH49" s="59">
        <v>6</v>
      </c>
      <c r="AI49" s="60">
        <v>2</v>
      </c>
      <c r="AJ49" s="75">
        <v>6</v>
      </c>
      <c r="AK49" s="59">
        <v>2</v>
      </c>
      <c r="AL49" s="76">
        <v>2</v>
      </c>
      <c r="AM49" s="58"/>
      <c r="AN49" s="59"/>
      <c r="AO49" s="60"/>
      <c r="AP49" s="75"/>
      <c r="AQ49" s="59"/>
      <c r="AR49" s="76"/>
      <c r="AS49" s="25"/>
      <c r="AT49" s="26"/>
      <c r="AU49" s="77"/>
      <c r="AV49" s="31">
        <f>IF(COUNTBLANK(AT52)=0,AT52,"")</f>
        <v>6</v>
      </c>
      <c r="AW49" s="28">
        <f>IF(COUNTBLANK(AS52)=0,AS52,"")</f>
        <v>4</v>
      </c>
      <c r="AX49" s="29">
        <f>IF(COUNTBLANK(AU53)=0,AU53,"")</f>
        <v>1</v>
      </c>
      <c r="AY49" s="27">
        <f>IF(COUNTBLANK(AT55)=0,AT55,"")</f>
        <v>6</v>
      </c>
      <c r="AZ49" s="28">
        <f>IF(COUNTBLANK(AS55)=0,AS55,"")</f>
        <v>3</v>
      </c>
      <c r="BA49" s="30">
        <f>IF(COUNTBLANK(AU56)=0,AU56,"")</f>
        <v>2</v>
      </c>
      <c r="BB49" s="301">
        <f>BD49+BE49</f>
        <v>10</v>
      </c>
      <c r="BC49" s="303"/>
      <c r="BD49" s="305">
        <f>COUNTIF(C51:BA51,"V")</f>
        <v>7</v>
      </c>
      <c r="BE49" s="307">
        <f>COUNTIF(C51:BA51,"P")</f>
        <v>3</v>
      </c>
      <c r="BF49" s="309">
        <f>BD49*2+BE49</f>
        <v>17</v>
      </c>
      <c r="BG49" s="32">
        <f>SUM(E49,H49,K49,N49,Q49,T49,W49,Z49,AC49,AF49,AI49,AL49,AO49,AR49,AU49,AX49,BA49)</f>
        <v>15</v>
      </c>
      <c r="BH49" s="311">
        <f>BG49-BG50</f>
        <v>7</v>
      </c>
      <c r="BI49" s="314">
        <f>BG49/BG50</f>
        <v>1.875</v>
      </c>
      <c r="BJ49" s="33">
        <f>SUM(C49:C51,F49:F51,I49:I51,L49:L51,O49:O51,R49:R51,U49:U51,X49:X51,AA49:AA51,AD49:AD51,AG49:AG51,AJ49:AJ51,AM49:AM51,AP49:AP51,AS49:AS51,AV49:AV51,AY49:AY51)</f>
        <v>119</v>
      </c>
      <c r="BK49" s="311">
        <f>BJ49-BJ50</f>
        <v>21</v>
      </c>
      <c r="BL49" s="321">
        <f>BJ49/BJ50</f>
        <v>1.2142857142857142</v>
      </c>
      <c r="BM49" s="34"/>
      <c r="BN49" s="293">
        <f>RANK(BF49,$BF$7:$BF$57)</f>
        <v>2</v>
      </c>
    </row>
    <row r="50" spans="1:66" ht="17.25" customHeight="1">
      <c r="A50" s="296"/>
      <c r="B50" s="299"/>
      <c r="C50" s="65">
        <v>6</v>
      </c>
      <c r="D50" s="66">
        <v>4</v>
      </c>
      <c r="E50" s="67">
        <v>0</v>
      </c>
      <c r="F50" s="78"/>
      <c r="G50" s="66"/>
      <c r="H50" s="79"/>
      <c r="I50" s="65">
        <v>7</v>
      </c>
      <c r="J50" s="66">
        <v>6</v>
      </c>
      <c r="K50" s="67">
        <v>0</v>
      </c>
      <c r="L50" s="78"/>
      <c r="M50" s="66"/>
      <c r="N50" s="79"/>
      <c r="O50" s="65">
        <v>6</v>
      </c>
      <c r="P50" s="66">
        <v>2</v>
      </c>
      <c r="Q50" s="67">
        <v>0</v>
      </c>
      <c r="R50" s="78"/>
      <c r="S50" s="66"/>
      <c r="T50" s="79"/>
      <c r="U50" s="65"/>
      <c r="V50" s="66"/>
      <c r="W50" s="67"/>
      <c r="X50" s="78">
        <v>2</v>
      </c>
      <c r="Y50" s="66">
        <v>6</v>
      </c>
      <c r="Z50" s="79">
        <v>2</v>
      </c>
      <c r="AA50" s="65">
        <v>3</v>
      </c>
      <c r="AB50" s="66">
        <v>6</v>
      </c>
      <c r="AC50" s="67">
        <v>2</v>
      </c>
      <c r="AD50" s="78">
        <v>4</v>
      </c>
      <c r="AE50" s="66">
        <v>6</v>
      </c>
      <c r="AF50" s="79">
        <v>1</v>
      </c>
      <c r="AG50" s="65">
        <v>6</v>
      </c>
      <c r="AH50" s="66">
        <v>2</v>
      </c>
      <c r="AI50" s="67">
        <v>1</v>
      </c>
      <c r="AJ50" s="78">
        <v>6</v>
      </c>
      <c r="AK50" s="66">
        <v>4</v>
      </c>
      <c r="AL50" s="79">
        <v>0</v>
      </c>
      <c r="AM50" s="65"/>
      <c r="AN50" s="66"/>
      <c r="AO50" s="67"/>
      <c r="AP50" s="78"/>
      <c r="AQ50" s="66"/>
      <c r="AR50" s="79"/>
      <c r="AS50" s="35"/>
      <c r="AT50" s="36"/>
      <c r="AU50" s="61"/>
      <c r="AV50" s="41">
        <f>IF(COUNTBLANK(AT53)=0,AT53,"")</f>
        <v>4</v>
      </c>
      <c r="AW50" s="38">
        <f>IF(COUNTBLANK(AS53)=0,AS53,"")</f>
        <v>6</v>
      </c>
      <c r="AX50" s="39">
        <f>IF(COUNTBLANK(AU52)=0,AU52,"")</f>
        <v>2</v>
      </c>
      <c r="AY50" s="37">
        <f>IF(COUNTBLANK(AT56)=0,AT56,"")</f>
        <v>6</v>
      </c>
      <c r="AZ50" s="38">
        <f>IF(COUNTBLANK(AS56)=0,AS56,"")</f>
        <v>4</v>
      </c>
      <c r="BA50" s="40">
        <f>IF(COUNTBLANK(AU55)=0,AU55,"")</f>
        <v>0</v>
      </c>
      <c r="BB50" s="301"/>
      <c r="BC50" s="303"/>
      <c r="BD50" s="305"/>
      <c r="BE50" s="307"/>
      <c r="BF50" s="309"/>
      <c r="BG50" s="42">
        <f>SUM(E50,H50,K50,N50,Q50,T50,W50,Z50,AC50,AF50,AI50,AL50,AO50,AR50,AU50,AX50,BA50)</f>
        <v>8</v>
      </c>
      <c r="BH50" s="312"/>
      <c r="BI50" s="315"/>
      <c r="BJ50" s="43">
        <f>SUM(D49:D51,G49:G51,J49:J51,M49:M51,P49:P51,S49:S51,V49:V51,Y49:Y51,AB49:AB51,AE49:AE51,AH49:AH51,AK49:AK51,AN49:AN51,AQ49:AQ51,AT49:AT51,AW49:AW51,AZ49:AZ51)</f>
        <v>98</v>
      </c>
      <c r="BK50" s="312"/>
      <c r="BL50" s="322"/>
      <c r="BM50" s="44"/>
      <c r="BN50" s="294"/>
    </row>
    <row r="51" spans="1:66" ht="17.25" customHeight="1" thickBot="1">
      <c r="A51" s="297"/>
      <c r="B51" s="300"/>
      <c r="C51" s="68"/>
      <c r="D51" s="69"/>
      <c r="E51" s="70" t="s">
        <v>92</v>
      </c>
      <c r="F51" s="81"/>
      <c r="G51" s="69"/>
      <c r="H51" s="82"/>
      <c r="I51" s="68"/>
      <c r="J51" s="69"/>
      <c r="K51" s="70" t="s">
        <v>92</v>
      </c>
      <c r="L51" s="81"/>
      <c r="M51" s="69"/>
      <c r="N51" s="82"/>
      <c r="O51" s="68"/>
      <c r="P51" s="69"/>
      <c r="Q51" s="70" t="s">
        <v>92</v>
      </c>
      <c r="R51" s="81"/>
      <c r="S51" s="69"/>
      <c r="T51" s="70"/>
      <c r="U51" s="68"/>
      <c r="V51" s="69"/>
      <c r="W51" s="70"/>
      <c r="X51" s="81"/>
      <c r="Y51" s="69"/>
      <c r="Z51" s="82" t="s">
        <v>99</v>
      </c>
      <c r="AA51" s="68"/>
      <c r="AB51" s="69"/>
      <c r="AC51" s="70" t="s">
        <v>99</v>
      </c>
      <c r="AD51" s="81">
        <v>6</v>
      </c>
      <c r="AE51" s="69">
        <v>3</v>
      </c>
      <c r="AF51" s="82" t="s">
        <v>92</v>
      </c>
      <c r="AG51" s="68">
        <v>6</v>
      </c>
      <c r="AH51" s="69">
        <v>3</v>
      </c>
      <c r="AI51" s="70" t="s">
        <v>92</v>
      </c>
      <c r="AJ51" s="81"/>
      <c r="AK51" s="69"/>
      <c r="AL51" s="82" t="s">
        <v>92</v>
      </c>
      <c r="AM51" s="68"/>
      <c r="AN51" s="69"/>
      <c r="AO51" s="70"/>
      <c r="AP51" s="81"/>
      <c r="AQ51" s="69"/>
      <c r="AR51" s="82"/>
      <c r="AS51" s="45"/>
      <c r="AT51" s="46"/>
      <c r="AU51" s="71"/>
      <c r="AV51" s="51">
        <f>IF(COUNTBLANK(AT54)=0,AT54,"")</f>
        <v>6</v>
      </c>
      <c r="AW51" s="48">
        <f>IF(COUNTBLANK(AS54)=0,AS54,"")</f>
        <v>7</v>
      </c>
      <c r="AX51" s="49" t="str">
        <f>IF(COUNTBLANK(AU54)=0,IF(AU54="V","P",IF(AU54="P","V","")),"")</f>
        <v>P</v>
      </c>
      <c r="AY51" s="47">
        <f>IF(COUNTBLANK(AT57)=0,AT57,"")</f>
      </c>
      <c r="AZ51" s="48">
        <f>IF(COUNTBLANK(AS57)=0,AS57,"")</f>
      </c>
      <c r="BA51" s="50" t="str">
        <f>IF(COUNTBLANK(AU57)=0,IF(AU57="V","P",IF(AU57="P","V","")),"")</f>
        <v>V</v>
      </c>
      <c r="BB51" s="301"/>
      <c r="BC51" s="303"/>
      <c r="BD51" s="305"/>
      <c r="BE51" s="307"/>
      <c r="BF51" s="309"/>
      <c r="BG51" s="55"/>
      <c r="BH51" s="330"/>
      <c r="BI51" s="331"/>
      <c r="BJ51" s="56"/>
      <c r="BK51" s="330"/>
      <c r="BL51" s="332"/>
      <c r="BM51" s="57"/>
      <c r="BN51" s="295"/>
    </row>
    <row r="52" spans="1:66" ht="17.25" customHeight="1">
      <c r="A52" s="209" t="s">
        <v>61</v>
      </c>
      <c r="B52" s="298">
        <f>IF(COUNTBLANK(A52)=0,B49+1,"")</f>
        <v>16</v>
      </c>
      <c r="C52" s="65">
        <v>4</v>
      </c>
      <c r="D52" s="66">
        <v>6</v>
      </c>
      <c r="E52" s="67">
        <v>2</v>
      </c>
      <c r="F52" s="78">
        <v>0</v>
      </c>
      <c r="G52" s="66">
        <v>6</v>
      </c>
      <c r="H52" s="79">
        <v>0</v>
      </c>
      <c r="I52" s="65">
        <v>3</v>
      </c>
      <c r="J52" s="66">
        <v>6</v>
      </c>
      <c r="K52" s="67">
        <v>2</v>
      </c>
      <c r="L52" s="78">
        <v>6</v>
      </c>
      <c r="M52" s="66">
        <v>1</v>
      </c>
      <c r="N52" s="79">
        <v>2</v>
      </c>
      <c r="O52" s="65"/>
      <c r="P52" s="66"/>
      <c r="Q52" s="67"/>
      <c r="R52" s="78">
        <v>6</v>
      </c>
      <c r="S52" s="66">
        <v>2</v>
      </c>
      <c r="T52" s="79">
        <v>2</v>
      </c>
      <c r="U52" s="65"/>
      <c r="V52" s="66"/>
      <c r="W52" s="67"/>
      <c r="X52" s="78">
        <v>0</v>
      </c>
      <c r="Y52" s="66">
        <v>6</v>
      </c>
      <c r="Z52" s="79">
        <v>0</v>
      </c>
      <c r="AA52" s="65"/>
      <c r="AB52" s="66"/>
      <c r="AC52" s="67"/>
      <c r="AD52" s="78">
        <v>3</v>
      </c>
      <c r="AE52" s="66">
        <v>6</v>
      </c>
      <c r="AF52" s="79">
        <v>0</v>
      </c>
      <c r="AG52" s="65">
        <v>6</v>
      </c>
      <c r="AH52" s="66">
        <v>1</v>
      </c>
      <c r="AI52" s="67">
        <v>2</v>
      </c>
      <c r="AJ52" s="78">
        <v>6</v>
      </c>
      <c r="AK52" s="66">
        <v>4</v>
      </c>
      <c r="AL52" s="79">
        <v>2</v>
      </c>
      <c r="AM52" s="65"/>
      <c r="AN52" s="66"/>
      <c r="AO52" s="67"/>
      <c r="AP52" s="78"/>
      <c r="AQ52" s="66"/>
      <c r="AR52" s="79"/>
      <c r="AS52" s="65">
        <v>4</v>
      </c>
      <c r="AT52" s="66">
        <v>6</v>
      </c>
      <c r="AU52" s="67">
        <v>2</v>
      </c>
      <c r="AV52" s="35"/>
      <c r="AW52" s="36"/>
      <c r="AX52" s="61"/>
      <c r="AY52" s="27">
        <f>IF(COUNTBLANK(AW55)=0,AW55,"")</f>
      </c>
      <c r="AZ52" s="28">
        <f>IF(COUNTBLANK(AV55)=0,AV55,"")</f>
      </c>
      <c r="BA52" s="30">
        <f>IF(COUNTBLANK(AX56)=0,AX56,"")</f>
      </c>
      <c r="BB52" s="324">
        <f>BD52+BE52</f>
        <v>10</v>
      </c>
      <c r="BC52" s="327"/>
      <c r="BD52" s="328">
        <f>COUNTIF(C54:BA54,"V")</f>
        <v>7</v>
      </c>
      <c r="BE52" s="317">
        <f>COUNTIF(C54:BA54,"P")</f>
        <v>3</v>
      </c>
      <c r="BF52" s="318">
        <f>BD52*2+BE52</f>
        <v>17</v>
      </c>
      <c r="BG52" s="62">
        <f>SUM(E52,H52,K52,N52,Q52,T52,W52,Z52,AC52,AF52,AI52,AL52,AO52,AR52,AU52,AX52,BA52)</f>
        <v>14</v>
      </c>
      <c r="BH52" s="319">
        <f>BG52-BG53</f>
        <v>5</v>
      </c>
      <c r="BI52" s="320">
        <f>BG52/BG53</f>
        <v>1.5555555555555556</v>
      </c>
      <c r="BJ52" s="63">
        <f>SUM(C52:C54,F52:F54,I52:I54,L52:L54,O52:O54,R52:R54,U52:U54,X52:X54,AA52:AA54,AD52:AD54,AG52:AG54,AJ52:AJ54,AM52:AM54,AP52:AP54,AS52:AS54,AV52:AV54,AY52:AY54)</f>
        <v>114</v>
      </c>
      <c r="BK52" s="319">
        <f>BJ52-BJ53</f>
        <v>17</v>
      </c>
      <c r="BL52" s="329">
        <f>BJ52/BJ53</f>
        <v>1.175257731958763</v>
      </c>
      <c r="BM52" s="64"/>
      <c r="BN52" s="293">
        <f>RANK(BF52,$BF$7:$BF$57)</f>
        <v>2</v>
      </c>
    </row>
    <row r="53" spans="1:66" ht="17.25" customHeight="1">
      <c r="A53" s="296"/>
      <c r="B53" s="299"/>
      <c r="C53" s="65">
        <v>7</v>
      </c>
      <c r="D53" s="66">
        <v>5</v>
      </c>
      <c r="E53" s="67">
        <v>1</v>
      </c>
      <c r="F53" s="78">
        <v>5</v>
      </c>
      <c r="G53" s="66">
        <v>7</v>
      </c>
      <c r="H53" s="79">
        <v>2</v>
      </c>
      <c r="I53" s="65">
        <v>6</v>
      </c>
      <c r="J53" s="66">
        <v>2</v>
      </c>
      <c r="K53" s="67">
        <v>1</v>
      </c>
      <c r="L53" s="78">
        <v>6</v>
      </c>
      <c r="M53" s="66">
        <v>2</v>
      </c>
      <c r="N53" s="79">
        <v>0</v>
      </c>
      <c r="O53" s="65"/>
      <c r="P53" s="66"/>
      <c r="Q53" s="67"/>
      <c r="R53" s="78">
        <v>7</v>
      </c>
      <c r="S53" s="66">
        <v>5</v>
      </c>
      <c r="T53" s="79">
        <v>0</v>
      </c>
      <c r="U53" s="65"/>
      <c r="V53" s="66"/>
      <c r="W53" s="67"/>
      <c r="X53" s="78">
        <v>4</v>
      </c>
      <c r="Y53" s="66">
        <v>6</v>
      </c>
      <c r="Z53" s="79">
        <v>2</v>
      </c>
      <c r="AA53" s="65"/>
      <c r="AB53" s="66"/>
      <c r="AC53" s="67"/>
      <c r="AD53" s="78">
        <v>4</v>
      </c>
      <c r="AE53" s="66">
        <v>6</v>
      </c>
      <c r="AF53" s="79">
        <v>2</v>
      </c>
      <c r="AG53" s="65">
        <v>6</v>
      </c>
      <c r="AH53" s="66">
        <v>2</v>
      </c>
      <c r="AI53" s="67">
        <v>0</v>
      </c>
      <c r="AJ53" s="78">
        <v>6</v>
      </c>
      <c r="AK53" s="66">
        <v>3</v>
      </c>
      <c r="AL53" s="79">
        <v>0</v>
      </c>
      <c r="AM53" s="65"/>
      <c r="AN53" s="66"/>
      <c r="AO53" s="67"/>
      <c r="AP53" s="78"/>
      <c r="AQ53" s="66"/>
      <c r="AR53" s="79"/>
      <c r="AS53" s="65">
        <v>6</v>
      </c>
      <c r="AT53" s="66">
        <v>4</v>
      </c>
      <c r="AU53" s="67">
        <v>1</v>
      </c>
      <c r="AV53" s="35"/>
      <c r="AW53" s="36"/>
      <c r="AX53" s="61"/>
      <c r="AY53" s="37">
        <f>IF(COUNTBLANK(AW56)=0,AW56,"")</f>
      </c>
      <c r="AZ53" s="38">
        <f>IF(COUNTBLANK(AV56)=0,AV56,"")</f>
      </c>
      <c r="BA53" s="40">
        <f>IF(COUNTBLANK(AX55)=0,AX55,"")</f>
      </c>
      <c r="BB53" s="325"/>
      <c r="BC53" s="303"/>
      <c r="BD53" s="305"/>
      <c r="BE53" s="307"/>
      <c r="BF53" s="309"/>
      <c r="BG53" s="42">
        <f>SUM(E53,H53,K53,N53,Q53,T53,W53,Z53,AC53,AF53,AI53,AL53,AO53,AR53,AU53,AX53,BA53)</f>
        <v>9</v>
      </c>
      <c r="BH53" s="312"/>
      <c r="BI53" s="315"/>
      <c r="BJ53" s="43">
        <f>SUM(D52:D54,G52:G54,J52:J54,M52:M54,P52:P54,S52:S54,V52:V54,Y52:Y54,AB52:AB54,AE52:AE54,AH52:AH54,AK52:AK54,AN52:AN54,AQ52:AQ54,AT52:AT54,AW52:AW54,AZ52:AZ54)</f>
        <v>97</v>
      </c>
      <c r="BK53" s="312"/>
      <c r="BL53" s="322"/>
      <c r="BM53" s="44"/>
      <c r="BN53" s="294"/>
    </row>
    <row r="54" spans="1:66" ht="17.25" customHeight="1" thickBot="1">
      <c r="A54" s="297"/>
      <c r="B54" s="300"/>
      <c r="C54" s="83">
        <v>6</v>
      </c>
      <c r="D54" s="84">
        <v>3</v>
      </c>
      <c r="E54" s="80" t="s">
        <v>92</v>
      </c>
      <c r="F54" s="85"/>
      <c r="G54" s="84"/>
      <c r="H54" s="86" t="s">
        <v>99</v>
      </c>
      <c r="I54" s="83">
        <v>6</v>
      </c>
      <c r="J54" s="84">
        <v>2</v>
      </c>
      <c r="K54" s="80" t="s">
        <v>92</v>
      </c>
      <c r="L54" s="85"/>
      <c r="M54" s="84"/>
      <c r="N54" s="80" t="s">
        <v>92</v>
      </c>
      <c r="O54" s="83"/>
      <c r="P54" s="84"/>
      <c r="Q54" s="80"/>
      <c r="R54" s="85"/>
      <c r="S54" s="84"/>
      <c r="T54" s="86" t="s">
        <v>92</v>
      </c>
      <c r="U54" s="83"/>
      <c r="V54" s="84"/>
      <c r="W54" s="80"/>
      <c r="X54" s="85"/>
      <c r="Y54" s="84"/>
      <c r="Z54" s="86" t="s">
        <v>99</v>
      </c>
      <c r="AA54" s="83"/>
      <c r="AB54" s="84"/>
      <c r="AC54" s="80"/>
      <c r="AD54" s="85"/>
      <c r="AE54" s="84"/>
      <c r="AF54" s="86" t="s">
        <v>99</v>
      </c>
      <c r="AG54" s="83"/>
      <c r="AH54" s="84"/>
      <c r="AI54" s="80" t="s">
        <v>92</v>
      </c>
      <c r="AJ54" s="85"/>
      <c r="AK54" s="84"/>
      <c r="AL54" s="80" t="s">
        <v>92</v>
      </c>
      <c r="AM54" s="83"/>
      <c r="AN54" s="84"/>
      <c r="AO54" s="80"/>
      <c r="AP54" s="85"/>
      <c r="AQ54" s="84"/>
      <c r="AR54" s="86"/>
      <c r="AS54" s="83">
        <v>7</v>
      </c>
      <c r="AT54" s="84">
        <v>6</v>
      </c>
      <c r="AU54" s="80" t="s">
        <v>92</v>
      </c>
      <c r="AV54" s="45"/>
      <c r="AW54" s="46"/>
      <c r="AX54" s="71"/>
      <c r="AY54" s="47">
        <f>IF(COUNTBLANK(AW57)=0,AW57,"")</f>
      </c>
      <c r="AZ54" s="48">
        <f>IF(COUNTBLANK(AV57)=0,AV57,"")</f>
      </c>
      <c r="BA54" s="50">
        <f>IF(COUNTBLANK(AX57)=0,IF(AX57="V","P",IF(AX57="P","V","")),"")</f>
      </c>
      <c r="BB54" s="326"/>
      <c r="BC54" s="304"/>
      <c r="BD54" s="306"/>
      <c r="BE54" s="308"/>
      <c r="BF54" s="310"/>
      <c r="BG54" s="72"/>
      <c r="BH54" s="313"/>
      <c r="BI54" s="316"/>
      <c r="BJ54" s="73"/>
      <c r="BK54" s="313"/>
      <c r="BL54" s="323"/>
      <c r="BM54" s="74"/>
      <c r="BN54" s="295"/>
    </row>
    <row r="55" spans="1:66" ht="17.25" customHeight="1">
      <c r="A55" s="209" t="s">
        <v>65</v>
      </c>
      <c r="B55" s="298">
        <f>IF(COUNTBLANK(A55)=0,B52+1,"")</f>
        <v>17</v>
      </c>
      <c r="C55" s="58"/>
      <c r="D55" s="59"/>
      <c r="E55" s="60"/>
      <c r="F55" s="75">
        <v>6</v>
      </c>
      <c r="G55" s="59">
        <v>4</v>
      </c>
      <c r="H55" s="76">
        <v>2</v>
      </c>
      <c r="I55" s="58">
        <v>6</v>
      </c>
      <c r="J55" s="59">
        <v>1</v>
      </c>
      <c r="K55" s="60">
        <v>2</v>
      </c>
      <c r="L55" s="75"/>
      <c r="M55" s="59"/>
      <c r="N55" s="76"/>
      <c r="O55" s="58"/>
      <c r="P55" s="59"/>
      <c r="Q55" s="60"/>
      <c r="R55" s="75">
        <v>6</v>
      </c>
      <c r="S55" s="59">
        <v>1</v>
      </c>
      <c r="T55" s="76">
        <v>2</v>
      </c>
      <c r="U55" s="58"/>
      <c r="V55" s="59"/>
      <c r="W55" s="60"/>
      <c r="X55" s="75">
        <v>4</v>
      </c>
      <c r="Y55" s="59">
        <v>6</v>
      </c>
      <c r="Z55" s="76">
        <v>0</v>
      </c>
      <c r="AA55" s="58"/>
      <c r="AB55" s="59"/>
      <c r="AC55" s="60"/>
      <c r="AD55" s="75"/>
      <c r="AE55" s="59"/>
      <c r="AF55" s="76"/>
      <c r="AG55" s="58">
        <v>4</v>
      </c>
      <c r="AH55" s="59">
        <v>6</v>
      </c>
      <c r="AI55" s="60">
        <v>2</v>
      </c>
      <c r="AJ55" s="75">
        <v>4</v>
      </c>
      <c r="AK55" s="59">
        <v>6</v>
      </c>
      <c r="AL55" s="76">
        <v>0</v>
      </c>
      <c r="AM55" s="58"/>
      <c r="AN55" s="59"/>
      <c r="AO55" s="60"/>
      <c r="AP55" s="75"/>
      <c r="AQ55" s="59"/>
      <c r="AR55" s="76"/>
      <c r="AS55" s="58">
        <v>3</v>
      </c>
      <c r="AT55" s="59">
        <v>6</v>
      </c>
      <c r="AU55" s="60">
        <v>0</v>
      </c>
      <c r="AV55" s="75"/>
      <c r="AW55" s="59"/>
      <c r="AX55" s="76"/>
      <c r="AY55" s="25"/>
      <c r="AZ55" s="26"/>
      <c r="BA55" s="77"/>
      <c r="BB55" s="301">
        <f>BD55+BE55</f>
        <v>7</v>
      </c>
      <c r="BC55" s="303"/>
      <c r="BD55" s="305">
        <f>COUNTIF(C57:BA57,"V")</f>
        <v>4</v>
      </c>
      <c r="BE55" s="307">
        <f>COUNTIF(C57:BA57,"P")</f>
        <v>3</v>
      </c>
      <c r="BF55" s="309">
        <f>BD55*2+BE55</f>
        <v>11</v>
      </c>
      <c r="BG55" s="32">
        <f>SUM(E55,H55,K55,N55,Q55,T55,W55,Z55,AC55,AF55,AI55,AL55,AO55,AR55,AU55,AX55,BA55)</f>
        <v>8</v>
      </c>
      <c r="BH55" s="311">
        <f>BG55-BG56</f>
        <v>1</v>
      </c>
      <c r="BI55" s="314">
        <f>BG55/BG56</f>
        <v>1.1428571428571428</v>
      </c>
      <c r="BJ55" s="33">
        <f>SUM(C55:C57,F55:F57,I55:I57,L55:L57,O55:O57,R55:R57,U55:U57,X55:X57,AA55:AA57,AD55:AD57,AG55:AG57,AJ55:AJ57,AM55:AM57,AP55:AP57,AS55:AS57,AV55:AV57,AY55:AY57)</f>
        <v>72</v>
      </c>
      <c r="BK55" s="311">
        <f>BJ55-BJ56</f>
        <v>10</v>
      </c>
      <c r="BL55" s="321">
        <f>BJ55/BJ56</f>
        <v>1.1612903225806452</v>
      </c>
      <c r="BM55" s="34"/>
      <c r="BN55" s="293">
        <f>RANK(BF55,$BF$7:$BF$57)</f>
        <v>9</v>
      </c>
    </row>
    <row r="56" spans="1:66" ht="17.25" customHeight="1">
      <c r="A56" s="296"/>
      <c r="B56" s="299"/>
      <c r="C56" s="65"/>
      <c r="D56" s="66"/>
      <c r="E56" s="67"/>
      <c r="F56" s="78">
        <v>6</v>
      </c>
      <c r="G56" s="66">
        <v>4</v>
      </c>
      <c r="H56" s="79">
        <v>0</v>
      </c>
      <c r="I56" s="65">
        <v>6</v>
      </c>
      <c r="J56" s="66">
        <v>1</v>
      </c>
      <c r="K56" s="67">
        <v>0</v>
      </c>
      <c r="L56" s="78"/>
      <c r="M56" s="66"/>
      <c r="N56" s="79"/>
      <c r="O56" s="65"/>
      <c r="P56" s="66"/>
      <c r="Q56" s="67"/>
      <c r="R56" s="78">
        <v>7</v>
      </c>
      <c r="S56" s="66">
        <v>5</v>
      </c>
      <c r="T56" s="79">
        <v>0</v>
      </c>
      <c r="U56" s="65"/>
      <c r="V56" s="66"/>
      <c r="W56" s="67"/>
      <c r="X56" s="78">
        <v>0</v>
      </c>
      <c r="Y56" s="66">
        <v>6</v>
      </c>
      <c r="Z56" s="79">
        <v>2</v>
      </c>
      <c r="AA56" s="65"/>
      <c r="AB56" s="66"/>
      <c r="AC56" s="67"/>
      <c r="AD56" s="78"/>
      <c r="AE56" s="66"/>
      <c r="AF56" s="79"/>
      <c r="AG56" s="65">
        <v>6</v>
      </c>
      <c r="AH56" s="66">
        <v>1</v>
      </c>
      <c r="AI56" s="67">
        <v>1</v>
      </c>
      <c r="AJ56" s="78">
        <v>4</v>
      </c>
      <c r="AK56" s="66">
        <v>6</v>
      </c>
      <c r="AL56" s="79">
        <v>2</v>
      </c>
      <c r="AM56" s="65"/>
      <c r="AN56" s="66"/>
      <c r="AO56" s="67"/>
      <c r="AP56" s="78"/>
      <c r="AQ56" s="66"/>
      <c r="AR56" s="79"/>
      <c r="AS56" s="65">
        <v>4</v>
      </c>
      <c r="AT56" s="66">
        <v>6</v>
      </c>
      <c r="AU56" s="67">
        <v>2</v>
      </c>
      <c r="AV56" s="78"/>
      <c r="AW56" s="66"/>
      <c r="AX56" s="79"/>
      <c r="AY56" s="35"/>
      <c r="AZ56" s="36"/>
      <c r="BA56" s="61"/>
      <c r="BB56" s="301"/>
      <c r="BC56" s="303"/>
      <c r="BD56" s="305"/>
      <c r="BE56" s="307"/>
      <c r="BF56" s="309"/>
      <c r="BG56" s="42">
        <f>SUM(E56,H56,K56,N56,Q56,T56,W56,Z56,AC56,AF56,AI56,AL56,AO56,AR56,AU56,AX56,BA56)</f>
        <v>7</v>
      </c>
      <c r="BH56" s="312"/>
      <c r="BI56" s="315"/>
      <c r="BJ56" s="43">
        <f>SUM(D55:D57,G55:G57,J55:J57,M55:M57,P55:P57,S55:S57,V55:V57,Y55:Y57,AB55:AB57,AE55:AE57,AH55:AH57,AK55:AK57,AN55:AN57,AQ55:AQ57,AT55:AT57,AW55:AW57,AZ55:AZ57)</f>
        <v>62</v>
      </c>
      <c r="BK56" s="312"/>
      <c r="BL56" s="322"/>
      <c r="BM56" s="44"/>
      <c r="BN56" s="294"/>
    </row>
    <row r="57" spans="1:66" ht="17.25" customHeight="1" thickBot="1">
      <c r="A57" s="297"/>
      <c r="B57" s="300"/>
      <c r="C57" s="68"/>
      <c r="D57" s="69"/>
      <c r="E57" s="87"/>
      <c r="F57" s="88"/>
      <c r="G57" s="89"/>
      <c r="H57" s="87" t="s">
        <v>92</v>
      </c>
      <c r="I57" s="90"/>
      <c r="J57" s="89"/>
      <c r="K57" s="87" t="s">
        <v>92</v>
      </c>
      <c r="L57" s="88"/>
      <c r="M57" s="89"/>
      <c r="N57" s="87"/>
      <c r="O57" s="90"/>
      <c r="P57" s="89"/>
      <c r="Q57" s="87"/>
      <c r="R57" s="88"/>
      <c r="S57" s="89"/>
      <c r="T57" s="87" t="s">
        <v>92</v>
      </c>
      <c r="U57" s="90"/>
      <c r="V57" s="89"/>
      <c r="W57" s="87"/>
      <c r="X57" s="88"/>
      <c r="Y57" s="89"/>
      <c r="Z57" s="87" t="s">
        <v>99</v>
      </c>
      <c r="AA57" s="90"/>
      <c r="AB57" s="89"/>
      <c r="AC57" s="87"/>
      <c r="AD57" s="88"/>
      <c r="AE57" s="89"/>
      <c r="AF57" s="87"/>
      <c r="AG57" s="90">
        <v>6</v>
      </c>
      <c r="AH57" s="89">
        <v>3</v>
      </c>
      <c r="AI57" s="87" t="s">
        <v>92</v>
      </c>
      <c r="AJ57" s="88"/>
      <c r="AK57" s="89"/>
      <c r="AL57" s="91" t="s">
        <v>99</v>
      </c>
      <c r="AM57" s="90"/>
      <c r="AN57" s="89"/>
      <c r="AO57" s="87"/>
      <c r="AP57" s="88"/>
      <c r="AQ57" s="89"/>
      <c r="AR57" s="87"/>
      <c r="AS57" s="90"/>
      <c r="AT57" s="89"/>
      <c r="AU57" s="87" t="s">
        <v>99</v>
      </c>
      <c r="AV57" s="88"/>
      <c r="AW57" s="89"/>
      <c r="AX57" s="87"/>
      <c r="AY57" s="45"/>
      <c r="AZ57" s="46"/>
      <c r="BA57" s="71"/>
      <c r="BB57" s="302"/>
      <c r="BC57" s="304"/>
      <c r="BD57" s="306"/>
      <c r="BE57" s="308"/>
      <c r="BF57" s="310"/>
      <c r="BG57" s="72"/>
      <c r="BH57" s="313"/>
      <c r="BI57" s="316"/>
      <c r="BJ57" s="73"/>
      <c r="BK57" s="313"/>
      <c r="BL57" s="323"/>
      <c r="BM57" s="74"/>
      <c r="BN57" s="295"/>
    </row>
    <row r="58" spans="1:66" ht="24.75" customHeight="1">
      <c r="A58" s="101" t="s">
        <v>36</v>
      </c>
      <c r="B58" s="102">
        <f>MAX(B7:B57)</f>
        <v>17</v>
      </c>
      <c r="C58" s="93"/>
      <c r="D58" s="93"/>
      <c r="E58" s="93"/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3"/>
      <c r="U58" s="93"/>
      <c r="V58" s="93"/>
      <c r="W58" s="93"/>
      <c r="X58" s="93"/>
      <c r="Y58" s="93"/>
      <c r="Z58" s="93"/>
      <c r="AA58" s="93"/>
      <c r="AB58" s="93"/>
      <c r="AC58" s="93"/>
      <c r="AD58" s="93"/>
      <c r="AE58" s="93"/>
      <c r="AF58" s="93"/>
      <c r="AG58" s="93"/>
      <c r="AH58" s="93"/>
      <c r="AI58" s="93"/>
      <c r="AJ58" s="93"/>
      <c r="AK58" s="93"/>
      <c r="AL58" s="93"/>
      <c r="AM58" s="93"/>
      <c r="AN58" s="93"/>
      <c r="AO58" s="93"/>
      <c r="AP58" s="93"/>
      <c r="AQ58" s="93"/>
      <c r="AR58" s="93"/>
      <c r="AS58" s="93"/>
      <c r="AT58" s="93"/>
      <c r="AU58" s="93"/>
      <c r="AV58" s="93"/>
      <c r="AW58" s="93"/>
      <c r="AX58" s="93"/>
      <c r="AY58" s="93"/>
      <c r="AZ58" s="93"/>
      <c r="BA58" s="93"/>
      <c r="BB58" s="98">
        <f>SUM(BB7:BB57)/2</f>
        <v>68</v>
      </c>
      <c r="BC58" s="99">
        <f>CHOOSE(B58-9,BB58/45,BB58/55,BB58/66,BB58/77,BB58/91,BB58/105,BB58/120,BB58/136)</f>
        <v>0.5</v>
      </c>
      <c r="BD58" s="98">
        <f>SUM(BD7:BD57)</f>
        <v>68</v>
      </c>
      <c r="BE58" s="98">
        <f>SUM(BE7:BE57)</f>
        <v>68</v>
      </c>
      <c r="BF58" s="98">
        <f>SUM(BF7:BF57)</f>
        <v>204</v>
      </c>
      <c r="BG58" s="98">
        <f>BG7+BG10+BG13+BG16+BG19+BG22+BG25+BG28+BG31+BG34+BG37+BG40+BG43+BG46+BG49+BG52+BG55</f>
        <v>156</v>
      </c>
      <c r="BH58" s="98">
        <f>SUM(BH7:BH57)</f>
        <v>0</v>
      </c>
      <c r="BI58" s="98"/>
      <c r="BJ58" s="98">
        <f>BJ7+BJ10+BJ13+BJ16+BJ19+BJ22+BJ25+BJ28+BJ31+BJ34+BJ37+BJ40+BJ43+BJ46+BJ49+BJ52+BJ55</f>
        <v>1414</v>
      </c>
      <c r="BK58" s="98">
        <f>SUM(BK7:BK57)</f>
        <v>0</v>
      </c>
      <c r="BL58" s="100"/>
      <c r="BM58" s="100"/>
      <c r="BN58" s="100"/>
    </row>
    <row r="59" spans="5:66" ht="24.75" customHeight="1">
      <c r="E59" s="94"/>
      <c r="H59" s="94"/>
      <c r="K59" s="94"/>
      <c r="N59" s="94"/>
      <c r="Q59" s="94"/>
      <c r="T59" s="94"/>
      <c r="W59" s="94"/>
      <c r="Z59" s="94"/>
      <c r="AC59" s="94"/>
      <c r="AF59" s="94"/>
      <c r="AI59" s="94"/>
      <c r="AL59" s="94"/>
      <c r="AO59" s="94"/>
      <c r="AR59" s="94"/>
      <c r="AU59" s="94"/>
      <c r="AX59" s="94"/>
      <c r="BA59" s="94"/>
      <c r="BB59" s="95"/>
      <c r="BC59" s="96"/>
      <c r="BD59" s="95"/>
      <c r="BE59" s="95"/>
      <c r="BF59" s="97"/>
      <c r="BG59" s="98">
        <f>BG8+BG11+BG14+BG17+BG20+BG23+BG26+BG29+BG32+BG35+BG38+BG41+BG44+BG47+BG50+BG53+BG56</f>
        <v>156</v>
      </c>
      <c r="BH59" s="95"/>
      <c r="BI59" s="95"/>
      <c r="BJ59" s="98">
        <f>BJ8+BJ11+BJ14+BJ17+BJ20+BJ23+BJ26+BJ29+BJ32+BJ35+BJ38+BJ41+BJ44+BJ47+BJ50+BJ53+BJ56</f>
        <v>1414</v>
      </c>
      <c r="BK59" s="95"/>
      <c r="BL59" s="95"/>
      <c r="BM59" s="95"/>
      <c r="BN59" s="95"/>
    </row>
  </sheetData>
  <sheetProtection password="CE3F" sheet="1" objects="1" scenarios="1"/>
  <protectedRanges>
    <protectedRange sqref="A1:B6" name="Informace"/>
    <protectedRange sqref="A7:A57" name="Jm?na"/>
    <protectedRange sqref="BC7:BC57" name="Uznan? z?pasy"/>
    <protectedRange sqref="BM7:BN57" name="Kritérium a pořadí"/>
    <protectedRange sqref="C10:E57 F13:H57 I16:K57 L19:N57 O22:Q57 R25:T57 U28:W57 X31:Z57 AA34:AC57 AD37:AF57 AG40:AI57 AJ43:AL57 AM46:AO57 AP49:AR57 AS52:AU57 AV55:AX57" name="V?sledky"/>
  </protectedRanges>
  <mergeCells count="250">
    <mergeCell ref="R1:T5"/>
    <mergeCell ref="U1:W5"/>
    <mergeCell ref="X1:Z5"/>
    <mergeCell ref="AA1:AC5"/>
    <mergeCell ref="AD1:AF5"/>
    <mergeCell ref="AG1:AI5"/>
    <mergeCell ref="AJ1:AL5"/>
    <mergeCell ref="AM1:AO5"/>
    <mergeCell ref="AP1:AR5"/>
    <mergeCell ref="AS1:AU5"/>
    <mergeCell ref="AV1:AX5"/>
    <mergeCell ref="AY1:BA5"/>
    <mergeCell ref="BB1:BN1"/>
    <mergeCell ref="A2:B3"/>
    <mergeCell ref="BB2:BE3"/>
    <mergeCell ref="BF2:BF4"/>
    <mergeCell ref="BG2:BL2"/>
    <mergeCell ref="BM2:BM4"/>
    <mergeCell ref="BN2:BN4"/>
    <mergeCell ref="BG3:BI3"/>
    <mergeCell ref="BJ3:BL3"/>
    <mergeCell ref="A4:B4"/>
    <mergeCell ref="AP6:AR6"/>
    <mergeCell ref="AS6:AU6"/>
    <mergeCell ref="L6:N6"/>
    <mergeCell ref="O6:Q6"/>
    <mergeCell ref="R6:T6"/>
    <mergeCell ref="U6:W6"/>
    <mergeCell ref="X6:Z6"/>
    <mergeCell ref="AA6:AC6"/>
    <mergeCell ref="F1:H5"/>
    <mergeCell ref="I1:K5"/>
    <mergeCell ref="L1:N5"/>
    <mergeCell ref="O1:Q5"/>
    <mergeCell ref="A5:B6"/>
    <mergeCell ref="C6:E6"/>
    <mergeCell ref="F6:H6"/>
    <mergeCell ref="I6:K6"/>
    <mergeCell ref="A1:B1"/>
    <mergeCell ref="C1:E5"/>
    <mergeCell ref="BB7:BB9"/>
    <mergeCell ref="BC7:BC9"/>
    <mergeCell ref="AV6:AX6"/>
    <mergeCell ref="AY6:BA6"/>
    <mergeCell ref="A7:A9"/>
    <mergeCell ref="B7:B9"/>
    <mergeCell ref="AD6:AF6"/>
    <mergeCell ref="AG6:AI6"/>
    <mergeCell ref="AJ6:AL6"/>
    <mergeCell ref="AM6:AO6"/>
    <mergeCell ref="BD7:BD9"/>
    <mergeCell ref="BE7:BE9"/>
    <mergeCell ref="BF7:BF9"/>
    <mergeCell ref="BH7:BH9"/>
    <mergeCell ref="BI7:BI9"/>
    <mergeCell ref="BK7:BK9"/>
    <mergeCell ref="BL7:BL9"/>
    <mergeCell ref="BN7:BN9"/>
    <mergeCell ref="A10:A12"/>
    <mergeCell ref="B10:B12"/>
    <mergeCell ref="BB10:BB12"/>
    <mergeCell ref="BC10:BC12"/>
    <mergeCell ref="BD10:BD12"/>
    <mergeCell ref="BE10:BE12"/>
    <mergeCell ref="BF10:BF12"/>
    <mergeCell ref="BH10:BH12"/>
    <mergeCell ref="BI10:BI12"/>
    <mergeCell ref="BK10:BK12"/>
    <mergeCell ref="BL10:BL12"/>
    <mergeCell ref="BN10:BN12"/>
    <mergeCell ref="BI16:BI18"/>
    <mergeCell ref="BK16:BK18"/>
    <mergeCell ref="BL16:BL18"/>
    <mergeCell ref="BN16:BN18"/>
    <mergeCell ref="BB16:BB18"/>
    <mergeCell ref="BC16:BC18"/>
    <mergeCell ref="BK13:BK15"/>
    <mergeCell ref="BL13:BL15"/>
    <mergeCell ref="BN13:BN15"/>
    <mergeCell ref="BK19:BK21"/>
    <mergeCell ref="BL19:BL21"/>
    <mergeCell ref="BN19:BN21"/>
    <mergeCell ref="BH13:BH15"/>
    <mergeCell ref="BF19:BF21"/>
    <mergeCell ref="A19:A21"/>
    <mergeCell ref="B19:B21"/>
    <mergeCell ref="BB19:BB21"/>
    <mergeCell ref="BC19:BC21"/>
    <mergeCell ref="BD19:BD21"/>
    <mergeCell ref="BE19:BE21"/>
    <mergeCell ref="A16:A18"/>
    <mergeCell ref="B16:B18"/>
    <mergeCell ref="BI13:BI15"/>
    <mergeCell ref="BF16:BF18"/>
    <mergeCell ref="BH16:BH18"/>
    <mergeCell ref="A13:A15"/>
    <mergeCell ref="B13:B15"/>
    <mergeCell ref="BB13:BB15"/>
    <mergeCell ref="BC13:BC15"/>
    <mergeCell ref="BD13:BD15"/>
    <mergeCell ref="BE13:BE15"/>
    <mergeCell ref="BF13:BF15"/>
    <mergeCell ref="BI25:BI27"/>
    <mergeCell ref="BK25:BK27"/>
    <mergeCell ref="BL25:BL27"/>
    <mergeCell ref="A22:A24"/>
    <mergeCell ref="B22:B24"/>
    <mergeCell ref="BB22:BB24"/>
    <mergeCell ref="BC22:BC24"/>
    <mergeCell ref="BD22:BD24"/>
    <mergeCell ref="BN22:BN24"/>
    <mergeCell ref="A25:A27"/>
    <mergeCell ref="B25:B27"/>
    <mergeCell ref="BB25:BB27"/>
    <mergeCell ref="BC25:BC27"/>
    <mergeCell ref="BD25:BD27"/>
    <mergeCell ref="BN25:BN27"/>
    <mergeCell ref="BE25:BE27"/>
    <mergeCell ref="BF25:BF27"/>
    <mergeCell ref="BH25:BH27"/>
    <mergeCell ref="BD16:BD18"/>
    <mergeCell ref="BE16:BE18"/>
    <mergeCell ref="BH22:BH24"/>
    <mergeCell ref="BI22:BI24"/>
    <mergeCell ref="BK22:BK24"/>
    <mergeCell ref="BL22:BL24"/>
    <mergeCell ref="BH19:BH21"/>
    <mergeCell ref="BI19:BI21"/>
    <mergeCell ref="BN31:BN33"/>
    <mergeCell ref="A28:A30"/>
    <mergeCell ref="B28:B30"/>
    <mergeCell ref="BB28:BB30"/>
    <mergeCell ref="BC28:BC30"/>
    <mergeCell ref="BD28:BD30"/>
    <mergeCell ref="BE28:BE30"/>
    <mergeCell ref="BF28:BF30"/>
    <mergeCell ref="BN28:BN30"/>
    <mergeCell ref="A31:A33"/>
    <mergeCell ref="B31:B33"/>
    <mergeCell ref="BB31:BB33"/>
    <mergeCell ref="BC31:BC33"/>
    <mergeCell ref="BD31:BD33"/>
    <mergeCell ref="BE31:BE33"/>
    <mergeCell ref="BF31:BF33"/>
    <mergeCell ref="BH31:BH33"/>
    <mergeCell ref="BI31:BI33"/>
    <mergeCell ref="BI34:BI36"/>
    <mergeCell ref="BK34:BK36"/>
    <mergeCell ref="BL34:BL36"/>
    <mergeCell ref="BK37:BK39"/>
    <mergeCell ref="BE22:BE24"/>
    <mergeCell ref="BF22:BF24"/>
    <mergeCell ref="BK28:BK30"/>
    <mergeCell ref="BL28:BL30"/>
    <mergeCell ref="BK31:BK33"/>
    <mergeCell ref="BL31:BL33"/>
    <mergeCell ref="BN34:BN36"/>
    <mergeCell ref="A37:A39"/>
    <mergeCell ref="B37:B39"/>
    <mergeCell ref="BB37:BB39"/>
    <mergeCell ref="BC37:BC39"/>
    <mergeCell ref="BD37:BD39"/>
    <mergeCell ref="BE37:BE39"/>
    <mergeCell ref="BF37:BF39"/>
    <mergeCell ref="BH37:BH39"/>
    <mergeCell ref="BI37:BI39"/>
    <mergeCell ref="BH28:BH30"/>
    <mergeCell ref="BI28:BI30"/>
    <mergeCell ref="A34:A36"/>
    <mergeCell ref="B34:B36"/>
    <mergeCell ref="BB34:BB36"/>
    <mergeCell ref="BC34:BC36"/>
    <mergeCell ref="BD34:BD36"/>
    <mergeCell ref="BE34:BE36"/>
    <mergeCell ref="BF34:BF36"/>
    <mergeCell ref="BH34:BH36"/>
    <mergeCell ref="BL43:BL45"/>
    <mergeCell ref="A40:A42"/>
    <mergeCell ref="B40:B42"/>
    <mergeCell ref="BB40:BB42"/>
    <mergeCell ref="BC40:BC42"/>
    <mergeCell ref="BD40:BD42"/>
    <mergeCell ref="BE40:BE42"/>
    <mergeCell ref="BF40:BF42"/>
    <mergeCell ref="A43:A45"/>
    <mergeCell ref="B43:B45"/>
    <mergeCell ref="BB43:BB45"/>
    <mergeCell ref="BC43:BC45"/>
    <mergeCell ref="BD43:BD45"/>
    <mergeCell ref="BN43:BN45"/>
    <mergeCell ref="BE43:BE45"/>
    <mergeCell ref="BF43:BF45"/>
    <mergeCell ref="BH43:BH45"/>
    <mergeCell ref="BI43:BI45"/>
    <mergeCell ref="BL49:BL51"/>
    <mergeCell ref="BK46:BK48"/>
    <mergeCell ref="BL46:BL48"/>
    <mergeCell ref="BN46:BN48"/>
    <mergeCell ref="BL37:BL39"/>
    <mergeCell ref="BN37:BN39"/>
    <mergeCell ref="BK40:BK42"/>
    <mergeCell ref="BL40:BL42"/>
    <mergeCell ref="BN40:BN42"/>
    <mergeCell ref="BK43:BK45"/>
    <mergeCell ref="BI46:BI48"/>
    <mergeCell ref="BH40:BH42"/>
    <mergeCell ref="BI40:BI42"/>
    <mergeCell ref="BH49:BH51"/>
    <mergeCell ref="BI49:BI51"/>
    <mergeCell ref="BK49:BK51"/>
    <mergeCell ref="BF49:BF51"/>
    <mergeCell ref="BN49:BN51"/>
    <mergeCell ref="A46:A48"/>
    <mergeCell ref="B46:B48"/>
    <mergeCell ref="BB46:BB48"/>
    <mergeCell ref="BC46:BC48"/>
    <mergeCell ref="BD46:BD48"/>
    <mergeCell ref="BE46:BE48"/>
    <mergeCell ref="BF46:BF48"/>
    <mergeCell ref="BH46:BH48"/>
    <mergeCell ref="A49:A51"/>
    <mergeCell ref="B49:B51"/>
    <mergeCell ref="BB49:BB51"/>
    <mergeCell ref="BC49:BC51"/>
    <mergeCell ref="BD49:BD51"/>
    <mergeCell ref="BE49:BE51"/>
    <mergeCell ref="BL55:BL57"/>
    <mergeCell ref="A52:A54"/>
    <mergeCell ref="B52:B54"/>
    <mergeCell ref="BB52:BB54"/>
    <mergeCell ref="BC52:BC54"/>
    <mergeCell ref="BD52:BD54"/>
    <mergeCell ref="BK52:BK54"/>
    <mergeCell ref="BL52:BL54"/>
    <mergeCell ref="BI55:BI57"/>
    <mergeCell ref="BE52:BE54"/>
    <mergeCell ref="BF52:BF54"/>
    <mergeCell ref="BH52:BH54"/>
    <mergeCell ref="BI52:BI54"/>
    <mergeCell ref="BK55:BK57"/>
    <mergeCell ref="BN55:BN57"/>
    <mergeCell ref="BN52:BN54"/>
    <mergeCell ref="A55:A57"/>
    <mergeCell ref="B55:B57"/>
    <mergeCell ref="BB55:BB57"/>
    <mergeCell ref="BC55:BC57"/>
    <mergeCell ref="BD55:BD57"/>
    <mergeCell ref="BE55:BE57"/>
    <mergeCell ref="BF55:BF57"/>
    <mergeCell ref="BH55:BH57"/>
  </mergeCells>
  <printOptions horizontalCentered="1"/>
  <pageMargins left="0.1968503937007874" right="0.1968503937007874" top="0.3937007874015748" bottom="0.3937007874015748" header="0.31496062992125984" footer="0.31496062992125984"/>
  <pageSetup fitToHeight="1" fitToWidth="1" horizontalDpi="600" verticalDpi="600" orientation="landscape" paperSize="9" scale="5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59"/>
  <sheetViews>
    <sheetView showGridLines="0" zoomScale="70" zoomScaleNormal="70" zoomScaleSheetLayoutView="5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K52" sqref="K52"/>
    </sheetView>
  </sheetViews>
  <sheetFormatPr defaultColWidth="9.140625" defaultRowHeight="12.75"/>
  <cols>
    <col min="1" max="1" width="25.7109375" style="199" customWidth="1"/>
    <col min="2" max="2" width="4.28125" style="199" customWidth="1"/>
    <col min="3" max="53" width="3.28125" style="199" customWidth="1"/>
    <col min="54" max="57" width="6.7109375" style="199" customWidth="1"/>
    <col min="58" max="58" width="7.7109375" style="199" customWidth="1"/>
    <col min="59" max="59" width="5.7109375" style="199" customWidth="1"/>
    <col min="60" max="60" width="6.7109375" style="199" customWidth="1"/>
    <col min="61" max="61" width="7.7109375" style="199" customWidth="1"/>
    <col min="62" max="62" width="5.7109375" style="199" customWidth="1"/>
    <col min="63" max="63" width="6.7109375" style="199" customWidth="1"/>
    <col min="64" max="66" width="7.7109375" style="199" customWidth="1"/>
    <col min="67" max="16384" width="9.140625" style="199" customWidth="1"/>
  </cols>
  <sheetData>
    <row r="1" spans="1:66" ht="24.75" customHeight="1" thickBot="1">
      <c r="A1" s="376" t="s">
        <v>0</v>
      </c>
      <c r="B1" s="377"/>
      <c r="C1" s="338" t="str">
        <f>IF(COUNTBLANK(A7)=0,A7,"")</f>
        <v>Bašta Miloslav</v>
      </c>
      <c r="D1" s="339"/>
      <c r="E1" s="340"/>
      <c r="F1" s="338" t="str">
        <f>IF(COUNTBLANK(A10)=0,A10,"")</f>
        <v>Bella Daniel</v>
      </c>
      <c r="G1" s="339"/>
      <c r="H1" s="340"/>
      <c r="I1" s="338" t="str">
        <f>IF(COUNTBLANK(A13)=0,A13,"")</f>
        <v>Hajný Petr</v>
      </c>
      <c r="J1" s="339"/>
      <c r="K1" s="340"/>
      <c r="L1" s="338" t="str">
        <f>IF(COUNTBLANK(A16)=0,A16,"")</f>
        <v>Hladký Jaroslav</v>
      </c>
      <c r="M1" s="339"/>
      <c r="N1" s="340"/>
      <c r="O1" s="338" t="str">
        <f>IF(COUNTBLANK(A19)=0,A19,"")</f>
        <v>Jouja Josef</v>
      </c>
      <c r="P1" s="339"/>
      <c r="Q1" s="340"/>
      <c r="R1" s="338" t="str">
        <f>IF(COUNTBLANK(A22)=0,A22,"")</f>
        <v>Kolář Stanislav</v>
      </c>
      <c r="S1" s="339"/>
      <c r="T1" s="340"/>
      <c r="U1" s="338" t="str">
        <f>IF(COUNTBLANK(A25)=0,A25,"")</f>
        <v>Králová Jindřiška</v>
      </c>
      <c r="V1" s="339"/>
      <c r="W1" s="340"/>
      <c r="X1" s="338" t="str">
        <f>IF(COUNTBLANK(A28)=0,A28,"")</f>
        <v>Müller Radek</v>
      </c>
      <c r="Y1" s="339"/>
      <c r="Z1" s="340"/>
      <c r="AA1" s="338" t="str">
        <f>IF(COUNTBLANK(A31)=0,A31,"")</f>
        <v>Sedláček Ladislav</v>
      </c>
      <c r="AB1" s="339"/>
      <c r="AC1" s="340"/>
      <c r="AD1" s="338" t="str">
        <f>IF(COUNTBLANK(A34)=0,A34,"")</f>
        <v>Stříbrský Tomáš</v>
      </c>
      <c r="AE1" s="339"/>
      <c r="AF1" s="340"/>
      <c r="AG1" s="338" t="str">
        <f>IF(COUNTBLANK(A37)=0,A37,"")</f>
        <v>Šandera Tomáš</v>
      </c>
      <c r="AH1" s="339"/>
      <c r="AI1" s="340"/>
      <c r="AJ1" s="338" t="str">
        <f>IF(COUNTBLANK(A40)=0,A40,"")</f>
        <v>Šefránek Václav ml.</v>
      </c>
      <c r="AK1" s="339"/>
      <c r="AL1" s="340"/>
      <c r="AM1" s="338" t="str">
        <f>IF(COUNTBLANK(A43)=0,A43,"")</f>
        <v>Topinka Jiří</v>
      </c>
      <c r="AN1" s="339"/>
      <c r="AO1" s="340"/>
      <c r="AP1" s="338" t="str">
        <f>IF(COUNTBLANK(A46)=0,A46,"")</f>
        <v>Trkovský Josef</v>
      </c>
      <c r="AQ1" s="339"/>
      <c r="AR1" s="340"/>
      <c r="AS1" s="338" t="str">
        <f>IF(COUNTBLANK(A49)=0,A49,"")</f>
        <v>Vala Vítězslav</v>
      </c>
      <c r="AT1" s="339"/>
      <c r="AU1" s="340"/>
      <c r="AV1" s="338" t="str">
        <f>IF(COUNTBLANK(A52)=0,A52,"")</f>
        <v>Velek Štěpán</v>
      </c>
      <c r="AW1" s="339"/>
      <c r="AX1" s="340"/>
      <c r="AY1" s="338">
        <f>IF(COUNTBLANK(A55)=0,A55,"")</f>
      </c>
      <c r="AZ1" s="339"/>
      <c r="BA1" s="340"/>
      <c r="BB1" s="352" t="s">
        <v>1</v>
      </c>
      <c r="BC1" s="353"/>
      <c r="BD1" s="353"/>
      <c r="BE1" s="353"/>
      <c r="BF1" s="353"/>
      <c r="BG1" s="353"/>
      <c r="BH1" s="353"/>
      <c r="BI1" s="353"/>
      <c r="BJ1" s="353"/>
      <c r="BK1" s="353"/>
      <c r="BL1" s="353"/>
      <c r="BM1" s="353"/>
      <c r="BN1" s="354"/>
    </row>
    <row r="2" spans="1:66" ht="24.75" customHeight="1">
      <c r="A2" s="355" t="s">
        <v>38</v>
      </c>
      <c r="B2" s="356"/>
      <c r="C2" s="341"/>
      <c r="D2" s="342"/>
      <c r="E2" s="343"/>
      <c r="F2" s="341"/>
      <c r="G2" s="342"/>
      <c r="H2" s="343"/>
      <c r="I2" s="341"/>
      <c r="J2" s="342"/>
      <c r="K2" s="343"/>
      <c r="L2" s="341"/>
      <c r="M2" s="342"/>
      <c r="N2" s="343"/>
      <c r="O2" s="341"/>
      <c r="P2" s="342"/>
      <c r="Q2" s="343"/>
      <c r="R2" s="341"/>
      <c r="S2" s="342"/>
      <c r="T2" s="343"/>
      <c r="U2" s="341"/>
      <c r="V2" s="342"/>
      <c r="W2" s="343"/>
      <c r="X2" s="341"/>
      <c r="Y2" s="342"/>
      <c r="Z2" s="343"/>
      <c r="AA2" s="341"/>
      <c r="AB2" s="342"/>
      <c r="AC2" s="343"/>
      <c r="AD2" s="341"/>
      <c r="AE2" s="342"/>
      <c r="AF2" s="343"/>
      <c r="AG2" s="341"/>
      <c r="AH2" s="342"/>
      <c r="AI2" s="343"/>
      <c r="AJ2" s="341"/>
      <c r="AK2" s="342"/>
      <c r="AL2" s="343"/>
      <c r="AM2" s="341"/>
      <c r="AN2" s="342"/>
      <c r="AO2" s="343"/>
      <c r="AP2" s="341"/>
      <c r="AQ2" s="342"/>
      <c r="AR2" s="343"/>
      <c r="AS2" s="341"/>
      <c r="AT2" s="342"/>
      <c r="AU2" s="343"/>
      <c r="AV2" s="341"/>
      <c r="AW2" s="342"/>
      <c r="AX2" s="343"/>
      <c r="AY2" s="341"/>
      <c r="AZ2" s="342"/>
      <c r="BA2" s="343"/>
      <c r="BB2" s="357" t="s">
        <v>3</v>
      </c>
      <c r="BC2" s="358"/>
      <c r="BD2" s="358"/>
      <c r="BE2" s="359"/>
      <c r="BF2" s="363" t="s">
        <v>4</v>
      </c>
      <c r="BG2" s="365" t="s">
        <v>5</v>
      </c>
      <c r="BH2" s="366"/>
      <c r="BI2" s="366"/>
      <c r="BJ2" s="366"/>
      <c r="BK2" s="366"/>
      <c r="BL2" s="367"/>
      <c r="BM2" s="368" t="s">
        <v>6</v>
      </c>
      <c r="BN2" s="370" t="s">
        <v>7</v>
      </c>
    </row>
    <row r="3" spans="1:66" ht="21" customHeight="1">
      <c r="A3" s="355"/>
      <c r="B3" s="356"/>
      <c r="C3" s="341"/>
      <c r="D3" s="342"/>
      <c r="E3" s="343"/>
      <c r="F3" s="341"/>
      <c r="G3" s="342"/>
      <c r="H3" s="343"/>
      <c r="I3" s="341"/>
      <c r="J3" s="342"/>
      <c r="K3" s="343"/>
      <c r="L3" s="341"/>
      <c r="M3" s="342"/>
      <c r="N3" s="343"/>
      <c r="O3" s="341"/>
      <c r="P3" s="342"/>
      <c r="Q3" s="343"/>
      <c r="R3" s="341"/>
      <c r="S3" s="342"/>
      <c r="T3" s="343"/>
      <c r="U3" s="341"/>
      <c r="V3" s="342"/>
      <c r="W3" s="343"/>
      <c r="X3" s="341"/>
      <c r="Y3" s="342"/>
      <c r="Z3" s="343"/>
      <c r="AA3" s="341"/>
      <c r="AB3" s="342"/>
      <c r="AC3" s="343"/>
      <c r="AD3" s="341"/>
      <c r="AE3" s="342"/>
      <c r="AF3" s="343"/>
      <c r="AG3" s="341"/>
      <c r="AH3" s="342"/>
      <c r="AI3" s="343"/>
      <c r="AJ3" s="341"/>
      <c r="AK3" s="342"/>
      <c r="AL3" s="343"/>
      <c r="AM3" s="341"/>
      <c r="AN3" s="342"/>
      <c r="AO3" s="343"/>
      <c r="AP3" s="341"/>
      <c r="AQ3" s="342"/>
      <c r="AR3" s="343"/>
      <c r="AS3" s="341"/>
      <c r="AT3" s="342"/>
      <c r="AU3" s="343"/>
      <c r="AV3" s="341"/>
      <c r="AW3" s="342"/>
      <c r="AX3" s="343"/>
      <c r="AY3" s="341"/>
      <c r="AZ3" s="342"/>
      <c r="BA3" s="343"/>
      <c r="BB3" s="360"/>
      <c r="BC3" s="361"/>
      <c r="BD3" s="361"/>
      <c r="BE3" s="362"/>
      <c r="BF3" s="364"/>
      <c r="BG3" s="360" t="s">
        <v>8</v>
      </c>
      <c r="BH3" s="361"/>
      <c r="BI3" s="362"/>
      <c r="BJ3" s="372" t="s">
        <v>9</v>
      </c>
      <c r="BK3" s="361"/>
      <c r="BL3" s="373"/>
      <c r="BM3" s="369"/>
      <c r="BN3" s="371"/>
    </row>
    <row r="4" spans="1:66" ht="69.75" customHeight="1">
      <c r="A4" s="374"/>
      <c r="B4" s="375"/>
      <c r="C4" s="341"/>
      <c r="D4" s="342"/>
      <c r="E4" s="343"/>
      <c r="F4" s="341"/>
      <c r="G4" s="342"/>
      <c r="H4" s="343"/>
      <c r="I4" s="341"/>
      <c r="J4" s="342"/>
      <c r="K4" s="343"/>
      <c r="L4" s="341"/>
      <c r="M4" s="342"/>
      <c r="N4" s="343"/>
      <c r="O4" s="341"/>
      <c r="P4" s="342"/>
      <c r="Q4" s="343"/>
      <c r="R4" s="341"/>
      <c r="S4" s="342"/>
      <c r="T4" s="343"/>
      <c r="U4" s="341"/>
      <c r="V4" s="342"/>
      <c r="W4" s="343"/>
      <c r="X4" s="341"/>
      <c r="Y4" s="342"/>
      <c r="Z4" s="343"/>
      <c r="AA4" s="341"/>
      <c r="AB4" s="342"/>
      <c r="AC4" s="343"/>
      <c r="AD4" s="341"/>
      <c r="AE4" s="342"/>
      <c r="AF4" s="343"/>
      <c r="AG4" s="341"/>
      <c r="AH4" s="342"/>
      <c r="AI4" s="343"/>
      <c r="AJ4" s="341"/>
      <c r="AK4" s="342"/>
      <c r="AL4" s="343"/>
      <c r="AM4" s="341"/>
      <c r="AN4" s="342"/>
      <c r="AO4" s="343"/>
      <c r="AP4" s="341"/>
      <c r="AQ4" s="342"/>
      <c r="AR4" s="343"/>
      <c r="AS4" s="341"/>
      <c r="AT4" s="342"/>
      <c r="AU4" s="343"/>
      <c r="AV4" s="341"/>
      <c r="AW4" s="342"/>
      <c r="AX4" s="343"/>
      <c r="AY4" s="341"/>
      <c r="AZ4" s="342"/>
      <c r="BA4" s="343"/>
      <c r="BB4" s="1" t="s">
        <v>10</v>
      </c>
      <c r="BC4" s="2" t="s">
        <v>11</v>
      </c>
      <c r="BD4" s="2" t="s">
        <v>12</v>
      </c>
      <c r="BE4" s="3" t="s">
        <v>13</v>
      </c>
      <c r="BF4" s="364"/>
      <c r="BG4" s="1" t="s">
        <v>10</v>
      </c>
      <c r="BH4" s="2" t="s">
        <v>14</v>
      </c>
      <c r="BI4" s="3" t="s">
        <v>15</v>
      </c>
      <c r="BJ4" s="4" t="s">
        <v>10</v>
      </c>
      <c r="BK4" s="2" t="s">
        <v>14</v>
      </c>
      <c r="BL4" s="5" t="s">
        <v>15</v>
      </c>
      <c r="BM4" s="369"/>
      <c r="BN4" s="371"/>
    </row>
    <row r="5" spans="1:66" ht="19.5" customHeight="1" thickBot="1">
      <c r="A5" s="261" t="s">
        <v>93</v>
      </c>
      <c r="B5" s="347"/>
      <c r="C5" s="344"/>
      <c r="D5" s="345"/>
      <c r="E5" s="346"/>
      <c r="F5" s="344"/>
      <c r="G5" s="345"/>
      <c r="H5" s="346"/>
      <c r="I5" s="344"/>
      <c r="J5" s="345"/>
      <c r="K5" s="346"/>
      <c r="L5" s="344"/>
      <c r="M5" s="345"/>
      <c r="N5" s="346"/>
      <c r="O5" s="344"/>
      <c r="P5" s="345"/>
      <c r="Q5" s="346"/>
      <c r="R5" s="344"/>
      <c r="S5" s="345"/>
      <c r="T5" s="346"/>
      <c r="U5" s="344"/>
      <c r="V5" s="345"/>
      <c r="W5" s="346"/>
      <c r="X5" s="344"/>
      <c r="Y5" s="345"/>
      <c r="Z5" s="346"/>
      <c r="AA5" s="344"/>
      <c r="AB5" s="345"/>
      <c r="AC5" s="346"/>
      <c r="AD5" s="344"/>
      <c r="AE5" s="345"/>
      <c r="AF5" s="346"/>
      <c r="AG5" s="344"/>
      <c r="AH5" s="345"/>
      <c r="AI5" s="346"/>
      <c r="AJ5" s="344"/>
      <c r="AK5" s="345"/>
      <c r="AL5" s="346"/>
      <c r="AM5" s="344"/>
      <c r="AN5" s="345"/>
      <c r="AO5" s="346"/>
      <c r="AP5" s="344"/>
      <c r="AQ5" s="345"/>
      <c r="AR5" s="346"/>
      <c r="AS5" s="344"/>
      <c r="AT5" s="345"/>
      <c r="AU5" s="346"/>
      <c r="AV5" s="344"/>
      <c r="AW5" s="345"/>
      <c r="AX5" s="346"/>
      <c r="AY5" s="344"/>
      <c r="AZ5" s="345"/>
      <c r="BA5" s="346"/>
      <c r="BB5" s="6" t="s">
        <v>16</v>
      </c>
      <c r="BC5" s="7" t="s">
        <v>17</v>
      </c>
      <c r="BD5" s="7" t="s">
        <v>18</v>
      </c>
      <c r="BE5" s="8" t="s">
        <v>19</v>
      </c>
      <c r="BF5" s="9" t="s">
        <v>20</v>
      </c>
      <c r="BG5" s="10" t="s">
        <v>21</v>
      </c>
      <c r="BH5" s="11" t="s">
        <v>22</v>
      </c>
      <c r="BI5" s="12" t="s">
        <v>23</v>
      </c>
      <c r="BJ5" s="13" t="s">
        <v>24</v>
      </c>
      <c r="BK5" s="11" t="s">
        <v>25</v>
      </c>
      <c r="BL5" s="14" t="s">
        <v>26</v>
      </c>
      <c r="BM5" s="15" t="s">
        <v>27</v>
      </c>
      <c r="BN5" s="16" t="s">
        <v>28</v>
      </c>
    </row>
    <row r="6" spans="1:66" ht="21.75" customHeight="1" thickBot="1" thickTop="1">
      <c r="A6" s="348"/>
      <c r="B6" s="349"/>
      <c r="C6" s="350">
        <v>1</v>
      </c>
      <c r="D6" s="335"/>
      <c r="E6" s="351"/>
      <c r="F6" s="336">
        <v>2</v>
      </c>
      <c r="G6" s="334"/>
      <c r="H6" s="337"/>
      <c r="I6" s="336">
        <v>3</v>
      </c>
      <c r="J6" s="334"/>
      <c r="K6" s="337"/>
      <c r="L6" s="336">
        <v>4</v>
      </c>
      <c r="M6" s="334"/>
      <c r="N6" s="337"/>
      <c r="O6" s="336">
        <v>5</v>
      </c>
      <c r="P6" s="334"/>
      <c r="Q6" s="337"/>
      <c r="R6" s="336">
        <v>6</v>
      </c>
      <c r="S6" s="334"/>
      <c r="T6" s="337"/>
      <c r="U6" s="336">
        <v>7</v>
      </c>
      <c r="V6" s="334"/>
      <c r="W6" s="337"/>
      <c r="X6" s="336">
        <v>8</v>
      </c>
      <c r="Y6" s="334"/>
      <c r="Z6" s="337"/>
      <c r="AA6" s="336">
        <v>9</v>
      </c>
      <c r="AB6" s="334"/>
      <c r="AC6" s="337"/>
      <c r="AD6" s="336">
        <v>10</v>
      </c>
      <c r="AE6" s="334"/>
      <c r="AF6" s="337"/>
      <c r="AG6" s="336">
        <v>11</v>
      </c>
      <c r="AH6" s="334"/>
      <c r="AI6" s="337"/>
      <c r="AJ6" s="336">
        <v>12</v>
      </c>
      <c r="AK6" s="334"/>
      <c r="AL6" s="337"/>
      <c r="AM6" s="336">
        <v>13</v>
      </c>
      <c r="AN6" s="334"/>
      <c r="AO6" s="337"/>
      <c r="AP6" s="336">
        <v>14</v>
      </c>
      <c r="AQ6" s="334"/>
      <c r="AR6" s="337"/>
      <c r="AS6" s="336">
        <v>15</v>
      </c>
      <c r="AT6" s="334"/>
      <c r="AU6" s="337"/>
      <c r="AV6" s="336">
        <v>16</v>
      </c>
      <c r="AW6" s="334"/>
      <c r="AX6" s="337"/>
      <c r="AY6" s="336">
        <v>17</v>
      </c>
      <c r="AZ6" s="334"/>
      <c r="BA6" s="334"/>
      <c r="BB6" s="17"/>
      <c r="BC6" s="18"/>
      <c r="BD6" s="18"/>
      <c r="BE6" s="19"/>
      <c r="BF6" s="20"/>
      <c r="BG6" s="17"/>
      <c r="BH6" s="18"/>
      <c r="BI6" s="19"/>
      <c r="BJ6" s="21"/>
      <c r="BK6" s="18"/>
      <c r="BL6" s="22"/>
      <c r="BM6" s="23"/>
      <c r="BN6" s="24"/>
    </row>
    <row r="7" spans="1:66" ht="17.25" customHeight="1">
      <c r="A7" s="209" t="s">
        <v>90</v>
      </c>
      <c r="B7" s="333">
        <v>1</v>
      </c>
      <c r="C7" s="25"/>
      <c r="D7" s="26"/>
      <c r="E7" s="26"/>
      <c r="F7" s="27">
        <f>IF(COUNTBLANK(D10)=0,D10,"")</f>
      </c>
      <c r="G7" s="28">
        <f>IF(COUNTBLANK(C10)=0,C10,"")</f>
      </c>
      <c r="H7" s="29">
        <f>IF(COUNTBLANK(E11)=0,E11,"")</f>
      </c>
      <c r="I7" s="27">
        <f>IF(COUNTBLANK(D13)=0,D13,"")</f>
        <v>2</v>
      </c>
      <c r="J7" s="28">
        <f>IF(COUNTBLANK(C13)=0,C13,"")</f>
        <v>6</v>
      </c>
      <c r="K7" s="30">
        <f>IF(COUNTBLANK(E14)=0,E14,"")</f>
        <v>1</v>
      </c>
      <c r="L7" s="31">
        <f>IF(COUNTBLANK(D16)=0,D16,"")</f>
      </c>
      <c r="M7" s="28">
        <f>IF(COUNTBLANK(C16)=0,C16,"")</f>
      </c>
      <c r="N7" s="29">
        <f>IF(COUNTBLANK(E17)=0,E17,"")</f>
      </c>
      <c r="O7" s="27">
        <f>IF(COUNTBLANK(D19)=0,D19,"")</f>
      </c>
      <c r="P7" s="28">
        <f>IF(COUNTBLANK(C19)=0,C19,"")</f>
      </c>
      <c r="Q7" s="30">
        <f>IF(COUNTBLANK(E20)=0,E20,"")</f>
      </c>
      <c r="R7" s="31">
        <f>IF(COUNTBLANK(D22)=0,D22,"")</f>
      </c>
      <c r="S7" s="28">
        <f>IF(COUNTBLANK(C22)=0,C22,"")</f>
      </c>
      <c r="T7" s="29">
        <f>IF(COUNTBLANK(E23)=0,E23,"")</f>
      </c>
      <c r="U7" s="27">
        <f>IF(COUNTBLANK(D25)=0,D25,"")</f>
        <v>4</v>
      </c>
      <c r="V7" s="28">
        <f>IF(COUNTBLANK(C25)=0,C25,"")</f>
        <v>6</v>
      </c>
      <c r="W7" s="30">
        <f>IF(COUNTBLANK(E26)=0,E26,"")</f>
        <v>0</v>
      </c>
      <c r="X7" s="31">
        <f>IF(COUNTBLANK(D28)=0,D28,"")</f>
      </c>
      <c r="Y7" s="28">
        <f>IF(COUNTBLANK(C28)=0,C28,"")</f>
      </c>
      <c r="Z7" s="29">
        <f>IF(COUNTBLANK(E29)=0,E29,"")</f>
      </c>
      <c r="AA7" s="27">
        <f>IF(COUNTBLANK(D31)=0,D31,"")</f>
      </c>
      <c r="AB7" s="28">
        <f>IF(COUNTBLANK(C31)=0,C31,"")</f>
      </c>
      <c r="AC7" s="30">
        <f>IF(COUNTBLANK(E32)=0,E32,"")</f>
      </c>
      <c r="AD7" s="31">
        <f>IF(COUNTBLANK(D34)=0,D34,"")</f>
        <v>6</v>
      </c>
      <c r="AE7" s="28">
        <f>IF(COUNTBLANK(C34)=0,C34,"")</f>
        <v>1</v>
      </c>
      <c r="AF7" s="29">
        <f>IF(COUNTBLANK(E35)=0,E35,"")</f>
        <v>2</v>
      </c>
      <c r="AG7" s="27">
        <f>IF(COUNTBLANK(D37)=0,D37,"")</f>
      </c>
      <c r="AH7" s="28">
        <f>IF(COUNTBLANK(C37)=0,C37,"")</f>
      </c>
      <c r="AI7" s="30">
        <f>IF(COUNTBLANK(E38)=0,E38,"")</f>
      </c>
      <c r="AJ7" s="31">
        <f>IF(COUNTBLANK(D40)=0,D40,"")</f>
        <v>3</v>
      </c>
      <c r="AK7" s="28">
        <f>IF(COUNTBLANK(C40)=0,C40,"")</f>
        <v>6</v>
      </c>
      <c r="AL7" s="29">
        <f>IF(COUNTBLANK(E41)=0,E41,"")</f>
        <v>0</v>
      </c>
      <c r="AM7" s="27">
        <f>IF(COUNTBLANK(D43)=0,D43,"")</f>
        <v>6</v>
      </c>
      <c r="AN7" s="28">
        <f>IF(COUNTBLANK(C43)=0,C43,"")</f>
        <v>1</v>
      </c>
      <c r="AO7" s="30">
        <f>IF(COUNTBLANK(E44)=0,E44,"")</f>
        <v>2</v>
      </c>
      <c r="AP7" s="31">
        <f>IF(COUNTBLANK(D46)=0,D46,"")</f>
      </c>
      <c r="AQ7" s="28">
        <f>IF(COUNTBLANK(C46)=0,C46,"")</f>
      </c>
      <c r="AR7" s="29">
        <f>IF(COUNTBLANK(E47)=0,E47,"")</f>
      </c>
      <c r="AS7" s="27">
        <f>IF(COUNTBLANK(D49)=0,D49,"")</f>
      </c>
      <c r="AT7" s="28">
        <f>IF(COUNTBLANK(C49)=0,C49,"")</f>
      </c>
      <c r="AU7" s="30">
        <f>IF(COUNTBLANK(E50)=0,E50,"")</f>
      </c>
      <c r="AV7" s="31">
        <f>IF(COUNTBLANK(D52)=0,D52,"")</f>
        <v>6</v>
      </c>
      <c r="AW7" s="28">
        <f>IF(COUNTBLANK(C52)=0,C52,"")</f>
        <v>7</v>
      </c>
      <c r="AX7" s="29">
        <f>IF(COUNTBLANK(E53)=0,E53,"")</f>
        <v>0</v>
      </c>
      <c r="AY7" s="27">
        <f>IF(COUNTBLANK(D55)=0,D55,"")</f>
      </c>
      <c r="AZ7" s="28">
        <f>IF(COUNTBLANK(C55)=0,C55,"")</f>
      </c>
      <c r="BA7" s="30">
        <f>IF(COUNTBLANK(E56)=0,E56,"")</f>
      </c>
      <c r="BB7" s="301">
        <f>BD7+BE7</f>
        <v>6</v>
      </c>
      <c r="BC7" s="303"/>
      <c r="BD7" s="305">
        <f>COUNTIF(C9:BA9,"V")</f>
        <v>2</v>
      </c>
      <c r="BE7" s="307">
        <f>COUNTIF(C9:BA9,"P")</f>
        <v>4</v>
      </c>
      <c r="BF7" s="309">
        <f>BD7*2+BE7</f>
        <v>8</v>
      </c>
      <c r="BG7" s="32">
        <f>SUM(E7,H7,K7,N7,Q7,T7,W7,Z7,AC7,AF7,AI7,AL7,AO7,AR7,AU7,AX7,BA7)</f>
        <v>5</v>
      </c>
      <c r="BH7" s="311">
        <f>BG7-BG8</f>
        <v>-3</v>
      </c>
      <c r="BI7" s="314">
        <f>BG7/BG8</f>
        <v>0.625</v>
      </c>
      <c r="BJ7" s="33">
        <f>SUM(C7:C9,F7:F9,I7:I9,L7:L9,O7:O9,R7:R9,U7:U9,X7:X9,AA7:AA9,AD7:AD9,AG7:AG9,AJ7:AJ9,AM7:AM9,AP7:AP9,AS7:AS9,AV7:AV9,AY7:AY9)</f>
        <v>63</v>
      </c>
      <c r="BK7" s="311">
        <f>BJ7-BJ8</f>
        <v>1</v>
      </c>
      <c r="BL7" s="321">
        <f>BJ7/BJ8</f>
        <v>1.0161290322580645</v>
      </c>
      <c r="BM7" s="34"/>
      <c r="BN7" s="293">
        <f>RANK(BF7,$BF$7:$BF$57)</f>
        <v>13</v>
      </c>
    </row>
    <row r="8" spans="1:66" ht="17.25" customHeight="1">
      <c r="A8" s="296"/>
      <c r="B8" s="334"/>
      <c r="C8" s="35"/>
      <c r="D8" s="36"/>
      <c r="E8" s="36"/>
      <c r="F8" s="37">
        <f>IF(COUNTBLANK(D11)=0,D11,"")</f>
      </c>
      <c r="G8" s="38">
        <f>IF(COUNTBLANK(C11)=0,C11,"")</f>
      </c>
      <c r="H8" s="39">
        <f>IF(COUNTBLANK(E10)=0,E10,"")</f>
      </c>
      <c r="I8" s="37">
        <f>IF(COUNTBLANK(D14)=0,D14,"")</f>
        <v>6</v>
      </c>
      <c r="J8" s="38">
        <f>IF(COUNTBLANK(C14)=0,C14,"")</f>
        <v>3</v>
      </c>
      <c r="K8" s="40">
        <f>IF(COUNTBLANK(E13)=0,E13,"")</f>
        <v>2</v>
      </c>
      <c r="L8" s="41">
        <f>IF(COUNTBLANK(D17)=0,D17,"")</f>
      </c>
      <c r="M8" s="38">
        <f>IF(COUNTBLANK(C17)=0,C17,"")</f>
      </c>
      <c r="N8" s="39">
        <f>IF(COUNTBLANK(E16)=0,E16,"")</f>
      </c>
      <c r="O8" s="37">
        <f>IF(COUNTBLANK(D20)=0,D20,"")</f>
      </c>
      <c r="P8" s="38">
        <f>IF(COUNTBLANK(C20)=0,C20,"")</f>
      </c>
      <c r="Q8" s="40">
        <f>IF(COUNTBLANK(E19)=0,E19,"")</f>
      </c>
      <c r="R8" s="41">
        <f>IF(COUNTBLANK(D23)=0,D23,"")</f>
      </c>
      <c r="S8" s="38">
        <f>IF(COUNTBLANK(C23)=0,C23,"")</f>
      </c>
      <c r="T8" s="39">
        <f>IF(COUNTBLANK(E22)=0,E22,"")</f>
      </c>
      <c r="U8" s="37">
        <f>IF(COUNTBLANK(D26)=0,D26,"")</f>
        <v>4</v>
      </c>
      <c r="V8" s="38">
        <f>IF(COUNTBLANK(C26)=0,C26,"")</f>
        <v>6</v>
      </c>
      <c r="W8" s="40">
        <f>IF(COUNTBLANK(E25)=0,E25,"")</f>
        <v>2</v>
      </c>
      <c r="X8" s="41">
        <f>IF(COUNTBLANK(D29)=0,D29,"")</f>
      </c>
      <c r="Y8" s="38">
        <f>IF(COUNTBLANK(C29)=0,C29,"")</f>
      </c>
      <c r="Z8" s="39">
        <f>IF(COUNTBLANK(E28)=0,E28,"")</f>
      </c>
      <c r="AA8" s="37">
        <f>IF(COUNTBLANK(D32)=0,D32,"")</f>
      </c>
      <c r="AB8" s="38">
        <f>IF(COUNTBLANK(C32)=0,C32,"")</f>
      </c>
      <c r="AC8" s="40">
        <f>IF(COUNTBLANK(E31)=0,E31,"")</f>
      </c>
      <c r="AD8" s="41">
        <f>IF(COUNTBLANK(D35)=0,D35,"")</f>
        <v>6</v>
      </c>
      <c r="AE8" s="38">
        <f>IF(COUNTBLANK(C35)=0,C35,"")</f>
        <v>3</v>
      </c>
      <c r="AF8" s="39">
        <f>IF(COUNTBLANK(E34)=0,E34,"")</f>
        <v>0</v>
      </c>
      <c r="AG8" s="37">
        <f>IF(COUNTBLANK(D38)=0,D38,"")</f>
      </c>
      <c r="AH8" s="38">
        <f>IF(COUNTBLANK(C38)=0,C38,"")</f>
      </c>
      <c r="AI8" s="40">
        <f>IF(COUNTBLANK(E37)=0,E37,"")</f>
      </c>
      <c r="AJ8" s="41">
        <f>IF(COUNTBLANK(D41)=0,D41,"")</f>
        <v>2</v>
      </c>
      <c r="AK8" s="38">
        <f>IF(COUNTBLANK(C41)=0,C41,"")</f>
        <v>6</v>
      </c>
      <c r="AL8" s="39">
        <f>IF(COUNTBLANK(E40)=0,E40,"")</f>
        <v>2</v>
      </c>
      <c r="AM8" s="37">
        <f>IF(COUNTBLANK(D44)=0,D44,"")</f>
        <v>6</v>
      </c>
      <c r="AN8" s="38">
        <f>IF(COUNTBLANK(C44)=0,C44,"")</f>
        <v>0</v>
      </c>
      <c r="AO8" s="40">
        <f>IF(COUNTBLANK(E43)=0,E43,"")</f>
        <v>0</v>
      </c>
      <c r="AP8" s="41">
        <f>IF(COUNTBLANK(D47)=0,D47,"")</f>
      </c>
      <c r="AQ8" s="38">
        <f>IF(COUNTBLANK(C47)=0,C47,"")</f>
      </c>
      <c r="AR8" s="39">
        <f>IF(COUNTBLANK(E46)=0,E46,"")</f>
      </c>
      <c r="AS8" s="37">
        <f>IF(COUNTBLANK(D50)=0,D50,"")</f>
      </c>
      <c r="AT8" s="38">
        <f>IF(COUNTBLANK(C50)=0,C50,"")</f>
      </c>
      <c r="AU8" s="40">
        <f>IF(COUNTBLANK(E49)=0,E49,"")</f>
      </c>
      <c r="AV8" s="41">
        <f>IF(COUNTBLANK(D53)=0,D53,"")</f>
        <v>7</v>
      </c>
      <c r="AW8" s="38">
        <f>IF(COUNTBLANK(C53)=0,C53,"")</f>
        <v>5</v>
      </c>
      <c r="AX8" s="39">
        <f>IF(COUNTBLANK(E52)=0,E52,"")</f>
        <v>2</v>
      </c>
      <c r="AY8" s="37">
        <f>IF(COUNTBLANK(D56)=0,D56,"")</f>
      </c>
      <c r="AZ8" s="38">
        <f>IF(COUNTBLANK(C56)=0,C56,"")</f>
      </c>
      <c r="BA8" s="40">
        <f>IF(COUNTBLANK(E55)=0,E55,"")</f>
      </c>
      <c r="BB8" s="301"/>
      <c r="BC8" s="303"/>
      <c r="BD8" s="305"/>
      <c r="BE8" s="307"/>
      <c r="BF8" s="309"/>
      <c r="BG8" s="42">
        <f>SUM(E8,H8,K8,N8,Q8,T8,W8,Z8,AC8,AF8,AI8,AL8,AO8,AR8,AU8,AX8,BA8)</f>
        <v>8</v>
      </c>
      <c r="BH8" s="312"/>
      <c r="BI8" s="315"/>
      <c r="BJ8" s="43">
        <f>SUM(D7:D9,G7:G9,J7:J9,M7:M9,P7:P9,S7:S9,V7:V9,Y7:Y9,AB7:AB9,AE7:AE9,AH7:AH9,AK7:AK9,AN7:AN9,AQ7:AQ9,AT7:AT9,AW7:AW9,AZ7:AZ9)</f>
        <v>62</v>
      </c>
      <c r="BK8" s="312"/>
      <c r="BL8" s="322"/>
      <c r="BM8" s="44"/>
      <c r="BN8" s="294"/>
    </row>
    <row r="9" spans="1:66" ht="17.25" customHeight="1" thickBot="1">
      <c r="A9" s="297"/>
      <c r="B9" s="335"/>
      <c r="C9" s="45"/>
      <c r="D9" s="46"/>
      <c r="E9" s="46"/>
      <c r="F9" s="47">
        <f>IF(COUNTBLANK(D12)=0,D12,"")</f>
      </c>
      <c r="G9" s="48">
        <f>IF(COUNTBLANK(C12)=0,C12,"")</f>
      </c>
      <c r="H9" s="49">
        <f>IF(COUNTBLANK(E12)=0,IF(E12="V","P",IF(E12="P","V","")),"")</f>
      </c>
      <c r="I9" s="47">
        <f>IF(COUNTBLANK(D15)=0,D15,"")</f>
        <v>3</v>
      </c>
      <c r="J9" s="48">
        <f>IF(COUNTBLANK(C15)=0,C15,"")</f>
        <v>6</v>
      </c>
      <c r="K9" s="50" t="str">
        <f>IF(COUNTBLANK(E15)=0,IF(E15="V","P",IF(E15="P","V","")),"")</f>
        <v>P</v>
      </c>
      <c r="L9" s="51">
        <f>IF(COUNTBLANK(D18)=0,D18,"")</f>
      </c>
      <c r="M9" s="48">
        <f>IF(COUNTBLANK(C18)=0,C18,"")</f>
      </c>
      <c r="N9" s="49">
        <f>IF(COUNTBLANK(E18)=0,IF(E18="V","P",IF(E18="P","V","")),"")</f>
      </c>
      <c r="O9" s="47">
        <f>IF(COUNTBLANK(D21)=0,D21,"")</f>
      </c>
      <c r="P9" s="48">
        <f>IF(COUNTBLANK(C21)=0,C21,"")</f>
      </c>
      <c r="Q9" s="50">
        <f>IF(COUNTBLANK(E21)=0,IF(E21="V","P",IF(E21="P","V","")),"")</f>
      </c>
      <c r="R9" s="51">
        <f>IF(COUNTBLANK(D24)=0,D24,"")</f>
      </c>
      <c r="S9" s="48">
        <f>IF(COUNTBLANK(C24)=0,C24,"")</f>
      </c>
      <c r="T9" s="49">
        <f>IF(COUNTBLANK(E24)=0,IF(E24="V","P",IF(E24="P","V","")),"")</f>
      </c>
      <c r="U9" s="52">
        <f>IF(COUNTBLANK(D27)=0,D27,"")</f>
      </c>
      <c r="V9" s="53">
        <f>IF(COUNTBLANK(C27)=0,C27,"")</f>
      </c>
      <c r="W9" s="54" t="str">
        <f>IF(COUNTBLANK(E27)=0,IF(E27="V","P",IF(E27="P","V","")),"")</f>
        <v>P</v>
      </c>
      <c r="X9" s="51">
        <f>IF(COUNTBLANK(D30)=0,D30,"")</f>
      </c>
      <c r="Y9" s="48">
        <f>IF(COUNTBLANK(C30)=0,C30,"")</f>
      </c>
      <c r="Z9" s="49">
        <f>IF(COUNTBLANK(E30)=0,IF(E30="V","P",IF(E30="P","V","")),"")</f>
      </c>
      <c r="AA9" s="47">
        <f>IF(COUNTBLANK(D33)=0,D33,"")</f>
      </c>
      <c r="AB9" s="48">
        <f>IF(COUNTBLANK(C33)=0,C33,"")</f>
      </c>
      <c r="AC9" s="50">
        <f>IF(COUNTBLANK(E33)=0,IF(E33="V","P",IF(E33="P","V","")),"")</f>
      </c>
      <c r="AD9" s="51">
        <f>IF(COUNTBLANK(D36)=0,D36,"")</f>
      </c>
      <c r="AE9" s="48">
        <f>IF(COUNTBLANK(C36)=0,C36,"")</f>
      </c>
      <c r="AF9" s="49" t="str">
        <f>IF(COUNTBLANK(E36)=0,IF(E36="V","P",IF(E36="P","V","")),"")</f>
        <v>V</v>
      </c>
      <c r="AG9" s="47">
        <f>IF(COUNTBLANK(D39)=0,D39,"")</f>
      </c>
      <c r="AH9" s="48">
        <f>IF(COUNTBLANK(C39)=0,C39,"")</f>
      </c>
      <c r="AI9" s="50">
        <f>IF(COUNTBLANK(E39)=0,IF(E39="V","P",IF(E39="P","V","")),"")</f>
      </c>
      <c r="AJ9" s="51">
        <f>IF(COUNTBLANK(D42)=0,D42,"")</f>
      </c>
      <c r="AK9" s="48">
        <f>IF(COUNTBLANK(C42)=0,C42,"")</f>
      </c>
      <c r="AL9" s="49" t="str">
        <f>IF(COUNTBLANK(E42)=0,IF(E42="V","P",IF(E42="P","V","")),"")</f>
        <v>P</v>
      </c>
      <c r="AM9" s="47">
        <f>IF(COUNTBLANK(D45)=0,D45,"")</f>
      </c>
      <c r="AN9" s="48">
        <f>IF(COUNTBLANK(C45)=0,C45,"")</f>
      </c>
      <c r="AO9" s="50" t="str">
        <f>IF(COUNTBLANK(E45)=0,IF(E45="V","P",IF(E45="P","V","")),"")</f>
        <v>V</v>
      </c>
      <c r="AP9" s="51">
        <f>IF(COUNTBLANK(D48)=0,D48,"")</f>
      </c>
      <c r="AQ9" s="48">
        <f>IF(COUNTBLANK(C48)=0,C48,"")</f>
      </c>
      <c r="AR9" s="49">
        <f>IF(COUNTBLANK(E48)=0,IF(E48="V","P",IF(E48="P","V","")),"")</f>
      </c>
      <c r="AS9" s="47">
        <f>IF(COUNTBLANK(D51)=0,D51,"")</f>
      </c>
      <c r="AT9" s="48">
        <f>IF(COUNTBLANK(C51)=0,C51,"")</f>
      </c>
      <c r="AU9" s="50">
        <f>IF(COUNTBLANK(E51)=0,IF(E51="V","P",IF(E51="P","V","")),"")</f>
      </c>
      <c r="AV9" s="51">
        <f>IF(COUNTBLANK(D54)=0,D54,"")</f>
        <v>2</v>
      </c>
      <c r="AW9" s="48">
        <f>IF(COUNTBLANK(C54)=0,C54,"")</f>
        <v>6</v>
      </c>
      <c r="AX9" s="49" t="str">
        <f>IF(COUNTBLANK(E54)=0,IF(E54="V","P",IF(E54="P","V","")),"")</f>
        <v>P</v>
      </c>
      <c r="AY9" s="47">
        <f>IF(COUNTBLANK(D57)=0,D57,"")</f>
      </c>
      <c r="AZ9" s="48">
        <f>IF(COUNTBLANK(C57)=0,C57,"")</f>
      </c>
      <c r="BA9" s="50">
        <f>IF(COUNTBLANK(E57)=0,IF(E57="V","P",IF(E57="P","V","")),"")</f>
      </c>
      <c r="BB9" s="301"/>
      <c r="BC9" s="303"/>
      <c r="BD9" s="305"/>
      <c r="BE9" s="307"/>
      <c r="BF9" s="309"/>
      <c r="BG9" s="55"/>
      <c r="BH9" s="330"/>
      <c r="BI9" s="331"/>
      <c r="BJ9" s="56"/>
      <c r="BK9" s="330"/>
      <c r="BL9" s="332"/>
      <c r="BM9" s="57"/>
      <c r="BN9" s="295"/>
    </row>
    <row r="10" spans="1:66" ht="17.25" customHeight="1">
      <c r="A10" s="209" t="s">
        <v>76</v>
      </c>
      <c r="B10" s="333">
        <v>2</v>
      </c>
      <c r="C10" s="58"/>
      <c r="D10" s="59"/>
      <c r="E10" s="60"/>
      <c r="F10" s="35"/>
      <c r="G10" s="36"/>
      <c r="H10" s="61"/>
      <c r="I10" s="27">
        <f>IF(COUNTBLANK(G13)=0,G13,"")</f>
        <v>1</v>
      </c>
      <c r="J10" s="28">
        <f>IF(COUNTBLANK(F13)=0,F13,"")</f>
        <v>6</v>
      </c>
      <c r="K10" s="30">
        <f>IF(COUNTBLANK(H14)=0,H14,"")</f>
        <v>0</v>
      </c>
      <c r="L10" s="31">
        <f>IF(COUNTBLANK(G16)=0,G16,"")</f>
      </c>
      <c r="M10" s="28">
        <f>IF(COUNTBLANK(F16)=0,F16,"")</f>
      </c>
      <c r="N10" s="29">
        <f>IF(COUNTBLANK(H17)=0,H17,"")</f>
      </c>
      <c r="O10" s="27">
        <f>IF(COUNTBLANK(G19)=0,G19,"")</f>
        <v>1</v>
      </c>
      <c r="P10" s="28">
        <f>IF(COUNTBLANK(F19)=0,F19,"")</f>
        <v>6</v>
      </c>
      <c r="Q10" s="30">
        <f>IF(COUNTBLANK(H20)=0,H20,"")</f>
        <v>0</v>
      </c>
      <c r="R10" s="31">
        <f>IF(COUNTBLANK(G22)=0,G22,"")</f>
        <v>1</v>
      </c>
      <c r="S10" s="28">
        <f>IF(COUNTBLANK(F22)=0,F22,"")</f>
        <v>6</v>
      </c>
      <c r="T10" s="29">
        <f>IF(COUNTBLANK(H23)=0,H23,"")</f>
        <v>0</v>
      </c>
      <c r="U10" s="27">
        <f>IF(COUNTBLANK(G25)=0,G25,"")</f>
      </c>
      <c r="V10" s="28">
        <f>IF(COUNTBLANK(F25)=0,F25,"")</f>
      </c>
      <c r="W10" s="30">
        <f>IF(COUNTBLANK(H26)=0,H26,"")</f>
      </c>
      <c r="X10" s="31">
        <f>IF(COUNTBLANK(G28)=0,G28,"")</f>
      </c>
      <c r="Y10" s="28">
        <f>IF(COUNTBLANK(F28)=0,F28,"")</f>
      </c>
      <c r="Z10" s="29">
        <f>IF(COUNTBLANK(H29)=0,H29,"")</f>
      </c>
      <c r="AA10" s="27">
        <f>IF(COUNTBLANK(G31)=0,G31,"")</f>
      </c>
      <c r="AB10" s="28">
        <f>IF(COUNTBLANK(F31)=0,F31,"")</f>
      </c>
      <c r="AC10" s="30">
        <f>IF(COUNTBLANK(H32)=0,H32,"")</f>
      </c>
      <c r="AD10" s="31">
        <f>IF(COUNTBLANK(G34)=0,G34,"")</f>
      </c>
      <c r="AE10" s="28">
        <f>IF(COUNTBLANK(F34)=0,F34,"")</f>
      </c>
      <c r="AF10" s="29">
        <f>IF(COUNTBLANK(H35)=0,H35,"")</f>
      </c>
      <c r="AG10" s="27">
        <f>IF(COUNTBLANK(G37)=0,G37,"")</f>
      </c>
      <c r="AH10" s="28">
        <f>IF(COUNTBLANK(F37)=0,F37,"")</f>
      </c>
      <c r="AI10" s="30">
        <f>IF(COUNTBLANK(H38)=0,H38,"")</f>
      </c>
      <c r="AJ10" s="31">
        <f>IF(COUNTBLANK(G40)=0,G40,"")</f>
        <v>1</v>
      </c>
      <c r="AK10" s="28">
        <f>IF(COUNTBLANK(F40)=0,F40,"")</f>
        <v>6</v>
      </c>
      <c r="AL10" s="29">
        <f>IF(COUNTBLANK(H41)=0,H41,"")</f>
        <v>0</v>
      </c>
      <c r="AM10" s="27">
        <f>IF(COUNTBLANK(G43)=0,G43,"")</f>
      </c>
      <c r="AN10" s="28">
        <f>IF(COUNTBLANK(F43)=0,F43,"")</f>
      </c>
      <c r="AO10" s="30">
        <f>IF(COUNTBLANK(H44)=0,H44,"")</f>
      </c>
      <c r="AP10" s="31">
        <f>IF(COUNTBLANK(G46)=0,G46,"")</f>
        <v>1</v>
      </c>
      <c r="AQ10" s="28">
        <f>IF(COUNTBLANK(F46)=0,F46,"")</f>
        <v>6</v>
      </c>
      <c r="AR10" s="29">
        <f>IF(COUNTBLANK(H47)=0,H47,"")</f>
        <v>0</v>
      </c>
      <c r="AS10" s="27">
        <f>IF(COUNTBLANK(G49)=0,G49,"")</f>
      </c>
      <c r="AT10" s="28">
        <f>IF(COUNTBLANK(F49)=0,F49,"")</f>
      </c>
      <c r="AU10" s="30">
        <f>IF(COUNTBLANK(H50)=0,H50,"")</f>
      </c>
      <c r="AV10" s="31">
        <f>IF(COUNTBLANK(G52)=0,G52,"")</f>
        <v>4</v>
      </c>
      <c r="AW10" s="28">
        <f>IF(COUNTBLANK(F52)=0,F52,"")</f>
        <v>6</v>
      </c>
      <c r="AX10" s="29">
        <f>IF(COUNTBLANK(H53)=0,H53,"")</f>
        <v>0</v>
      </c>
      <c r="AY10" s="27">
        <f>IF(COUNTBLANK(G55)=0,G55,"")</f>
      </c>
      <c r="AZ10" s="28">
        <f>IF(COUNTBLANK(F55)=0,F55,"")</f>
      </c>
      <c r="BA10" s="30">
        <f>IF(COUNTBLANK(H56)=0,H56,"")</f>
      </c>
      <c r="BB10" s="324">
        <f>BD10+BE10</f>
        <v>6</v>
      </c>
      <c r="BC10" s="327"/>
      <c r="BD10" s="328">
        <f>COUNTIF(C12:BA12,"V")</f>
        <v>0</v>
      </c>
      <c r="BE10" s="317">
        <f>COUNTIF(C12:BA12,"P")</f>
        <v>6</v>
      </c>
      <c r="BF10" s="318">
        <f>BD10*2+BE10</f>
        <v>6</v>
      </c>
      <c r="BG10" s="62">
        <f>SUM(E10,H10,K10,N10,Q10,T10,W10,Z10,AC10,AF10,AI10,AL10,AO10,AR10,AU10,AX10,BA10)</f>
        <v>0</v>
      </c>
      <c r="BH10" s="319">
        <f>BG10-BG11</f>
        <v>-12</v>
      </c>
      <c r="BI10" s="320">
        <f>BG10/BG11</f>
        <v>0</v>
      </c>
      <c r="BJ10" s="63">
        <f>SUM(C10:C12,F10:F12,I10:I12,L10:L12,O10:O12,R10:R12,U10:U12,X10:X12,AA10:AA12,AD10:AD12,AG10:AG12,AJ10:AJ12,AM10:AM12,AP10:AP12,AS10:AS12,AV10:AV12,AY10:AY12)</f>
        <v>20</v>
      </c>
      <c r="BK10" s="319">
        <f>BJ10-BJ11</f>
        <v>-52</v>
      </c>
      <c r="BL10" s="329">
        <f>BJ10/BJ11</f>
        <v>0.2777777777777778</v>
      </c>
      <c r="BM10" s="64"/>
      <c r="BN10" s="293">
        <f>RANK(BF10,$BF$7:$BF$57)</f>
        <v>14</v>
      </c>
    </row>
    <row r="11" spans="1:66" ht="17.25" customHeight="1">
      <c r="A11" s="296"/>
      <c r="B11" s="334"/>
      <c r="C11" s="65"/>
      <c r="D11" s="66"/>
      <c r="E11" s="67"/>
      <c r="F11" s="35"/>
      <c r="G11" s="36"/>
      <c r="H11" s="61"/>
      <c r="I11" s="37">
        <f>IF(COUNTBLANK(G14)=0,G14,"")</f>
        <v>3</v>
      </c>
      <c r="J11" s="38">
        <f>IF(COUNTBLANK(F14)=0,F14,"")</f>
        <v>6</v>
      </c>
      <c r="K11" s="40">
        <f>IF(COUNTBLANK(H13)=0,H13,"")</f>
        <v>2</v>
      </c>
      <c r="L11" s="41">
        <f>IF(COUNTBLANK(G17)=0,G17,"")</f>
      </c>
      <c r="M11" s="38">
        <f>IF(COUNTBLANK(F17)=0,F17,"")</f>
      </c>
      <c r="N11" s="39">
        <f>IF(COUNTBLANK(H16)=0,H16,"")</f>
      </c>
      <c r="O11" s="37">
        <f>IF(COUNTBLANK(G20)=0,G20,"")</f>
        <v>1</v>
      </c>
      <c r="P11" s="38">
        <f>IF(COUNTBLANK(F20)=0,F20,"")</f>
        <v>6</v>
      </c>
      <c r="Q11" s="40">
        <f>IF(COUNTBLANK(H19)=0,H19,"")</f>
        <v>2</v>
      </c>
      <c r="R11" s="41">
        <f>IF(COUNTBLANK(G23)=0,G23,"")</f>
        <v>1</v>
      </c>
      <c r="S11" s="38">
        <f>IF(COUNTBLANK(F23)=0,F23,"")</f>
        <v>6</v>
      </c>
      <c r="T11" s="39">
        <f>IF(COUNTBLANK(H22)=0,H22,"")</f>
        <v>2</v>
      </c>
      <c r="U11" s="37">
        <f>IF(COUNTBLANK(G26)=0,G26,"")</f>
      </c>
      <c r="V11" s="38">
        <f>IF(COUNTBLANK(F26)=0,F26,"")</f>
      </c>
      <c r="W11" s="40">
        <f>IF(COUNTBLANK(H25)=0,H25,"")</f>
      </c>
      <c r="X11" s="41">
        <f>IF(COUNTBLANK(G29)=0,G29,"")</f>
      </c>
      <c r="Y11" s="38">
        <f>IF(COUNTBLANK(F29)=0,F29,"")</f>
      </c>
      <c r="Z11" s="39">
        <f>IF(COUNTBLANK(H28)=0,H28,"")</f>
      </c>
      <c r="AA11" s="37">
        <f>IF(COUNTBLANK(G32)=0,G32,"")</f>
      </c>
      <c r="AB11" s="38">
        <f>IF(COUNTBLANK(F32)=0,F32,"")</f>
      </c>
      <c r="AC11" s="40">
        <f>IF(COUNTBLANK(H31)=0,H31,"")</f>
      </c>
      <c r="AD11" s="41">
        <f>IF(COUNTBLANK(G35)=0,G35,"")</f>
      </c>
      <c r="AE11" s="38">
        <f>IF(COUNTBLANK(F35)=0,F35,"")</f>
      </c>
      <c r="AF11" s="39">
        <f>IF(COUNTBLANK(H34)=0,H34,"")</f>
      </c>
      <c r="AG11" s="37">
        <f>IF(COUNTBLANK(G38)=0,G38,"")</f>
      </c>
      <c r="AH11" s="38">
        <f>IF(COUNTBLANK(F38)=0,F38,"")</f>
      </c>
      <c r="AI11" s="40">
        <f>IF(COUNTBLANK(H37)=0,H37,"")</f>
      </c>
      <c r="AJ11" s="41">
        <f>IF(COUNTBLANK(G41)=0,G41,"")</f>
        <v>2</v>
      </c>
      <c r="AK11" s="38">
        <f>IF(COUNTBLANK(F41)=0,F41,"")</f>
        <v>6</v>
      </c>
      <c r="AL11" s="39">
        <f>IF(COUNTBLANK(H40)=0,H40,"")</f>
        <v>2</v>
      </c>
      <c r="AM11" s="37">
        <f>IF(COUNTBLANK(G44)=0,G44,"")</f>
      </c>
      <c r="AN11" s="38">
        <f>IF(COUNTBLANK(F44)=0,F44,"")</f>
      </c>
      <c r="AO11" s="40">
        <f>IF(COUNTBLANK(H43)=0,H43,"")</f>
      </c>
      <c r="AP11" s="41">
        <f>IF(COUNTBLANK(G47)=0,G47,"")</f>
        <v>1</v>
      </c>
      <c r="AQ11" s="38">
        <f>IF(COUNTBLANK(F47)=0,F47,"")</f>
        <v>6</v>
      </c>
      <c r="AR11" s="39">
        <f>IF(COUNTBLANK(H46)=0,H46,"")</f>
        <v>2</v>
      </c>
      <c r="AS11" s="37">
        <f>IF(COUNTBLANK(G50)=0,G50,"")</f>
      </c>
      <c r="AT11" s="38">
        <f>IF(COUNTBLANK(F50)=0,F50,"")</f>
      </c>
      <c r="AU11" s="40">
        <f>IF(COUNTBLANK(H49)=0,H49,"")</f>
      </c>
      <c r="AV11" s="41">
        <f>IF(COUNTBLANK(G53)=0,G53,"")</f>
        <v>3</v>
      </c>
      <c r="AW11" s="38">
        <f>IF(COUNTBLANK(F53)=0,F53,"")</f>
        <v>6</v>
      </c>
      <c r="AX11" s="39">
        <f>IF(COUNTBLANK(H52)=0,H52,"")</f>
        <v>2</v>
      </c>
      <c r="AY11" s="37">
        <f>IF(COUNTBLANK(G56)=0,G56,"")</f>
      </c>
      <c r="AZ11" s="38">
        <f>IF(COUNTBLANK(F56)=0,F56,"")</f>
      </c>
      <c r="BA11" s="40">
        <f>IF(COUNTBLANK(H55)=0,H55,"")</f>
      </c>
      <c r="BB11" s="325"/>
      <c r="BC11" s="303"/>
      <c r="BD11" s="305"/>
      <c r="BE11" s="307"/>
      <c r="BF11" s="309"/>
      <c r="BG11" s="42">
        <f>SUM(E11,H11,K11,N11,Q11,T11,W11,Z11,AC11,AF11,AI11,AL11,AO11,AR11,AU11,AX11,BA11)</f>
        <v>12</v>
      </c>
      <c r="BH11" s="312"/>
      <c r="BI11" s="315"/>
      <c r="BJ11" s="43">
        <f>SUM(D10:D12,G10:G12,J10:J12,M10:M12,P10:P12,S10:S12,V10:V12,Y10:Y12,AB10:AB12,AE10:AE12,AH10:AH12,AK10:AK12,AN10:AN12,AQ10:AQ12,AT10:AT12,AW10:AW12,AZ10:AZ12)</f>
        <v>72</v>
      </c>
      <c r="BK11" s="312"/>
      <c r="BL11" s="322"/>
      <c r="BM11" s="44"/>
      <c r="BN11" s="294"/>
    </row>
    <row r="12" spans="1:66" ht="17.25" customHeight="1" thickBot="1">
      <c r="A12" s="297"/>
      <c r="B12" s="335"/>
      <c r="C12" s="68"/>
      <c r="D12" s="69"/>
      <c r="E12" s="70"/>
      <c r="F12" s="45"/>
      <c r="G12" s="46"/>
      <c r="H12" s="71"/>
      <c r="I12" s="37">
        <f>IF(COUNTBLANK(G15)=0,G15,"")</f>
      </c>
      <c r="J12" s="38">
        <f>IF(COUNTBLANK(F15)=0,F15,"")</f>
      </c>
      <c r="K12" s="50" t="str">
        <f>IF(COUNTBLANK(H15)=0,IF(H15="V","P",IF(H15="P","V","")),"")</f>
        <v>P</v>
      </c>
      <c r="L12" s="41">
        <f>IF(COUNTBLANK(G18)=0,G18,"")</f>
      </c>
      <c r="M12" s="38">
        <f>IF(COUNTBLANK(F18)=0,F18,"")</f>
      </c>
      <c r="N12" s="49">
        <f>IF(COUNTBLANK(H18)=0,IF(H18="V","P",IF(H18="P","V","")),"")</f>
      </c>
      <c r="O12" s="47">
        <f>IF(COUNTBLANK(G21)=0,G21,"")</f>
      </c>
      <c r="P12" s="48">
        <f>IF(COUNTBLANK(F21)=0,F21,"")</f>
      </c>
      <c r="Q12" s="50" t="str">
        <f>IF(COUNTBLANK(H21)=0,IF(H21="V","P",IF(H21="P","V","")),"")</f>
        <v>P</v>
      </c>
      <c r="R12" s="51">
        <f>IF(COUNTBLANK(G24)=0,G24,"")</f>
      </c>
      <c r="S12" s="48">
        <f>IF(COUNTBLANK(F24)=0,F24,"")</f>
      </c>
      <c r="T12" s="49" t="str">
        <f>IF(COUNTBLANK(H24)=0,IF(H24="V","P",IF(H24="P","V","")),"")</f>
        <v>P</v>
      </c>
      <c r="U12" s="47">
        <f>IF(COUNTBLANK(G27)=0,G27,"")</f>
      </c>
      <c r="V12" s="48">
        <f>IF(COUNTBLANK(F27)=0,F27,"")</f>
      </c>
      <c r="W12" s="50">
        <f>IF(COUNTBLANK(H27)=0,IF(H27="V","P",IF(H27="P","V","")),"")</f>
      </c>
      <c r="X12" s="51">
        <f>IF(COUNTBLANK(G30)=0,G30,"")</f>
      </c>
      <c r="Y12" s="48">
        <f>IF(COUNTBLANK(F30)=0,F30,"")</f>
      </c>
      <c r="Z12" s="49">
        <f>IF(COUNTBLANK(H30)=0,IF(H30="V","P",IF(H30="P","V","")),"")</f>
      </c>
      <c r="AA12" s="47">
        <f>IF(COUNTBLANK(G33)=0,G33,"")</f>
      </c>
      <c r="AB12" s="48">
        <f>IF(COUNTBLANK(F33)=0,F33,"")</f>
      </c>
      <c r="AC12" s="50">
        <f>IF(COUNTBLANK(H33)=0,IF(H33="V","P",IF(H33="P","V","")),"")</f>
      </c>
      <c r="AD12" s="51">
        <f>IF(COUNTBLANK(G36)=0,G36,"")</f>
      </c>
      <c r="AE12" s="48">
        <f>IF(COUNTBLANK(F36)=0,F36,"")</f>
      </c>
      <c r="AF12" s="49">
        <f>IF(COUNTBLANK(H36)=0,IF(H36="V","P",IF(H36="P","V","")),"")</f>
      </c>
      <c r="AG12" s="47">
        <f>IF(COUNTBLANK(G39)=0,G39,"")</f>
      </c>
      <c r="AH12" s="48">
        <f>IF(COUNTBLANK(F39)=0,F39,"")</f>
      </c>
      <c r="AI12" s="50">
        <f>IF(COUNTBLANK(H39)=0,IF(H39="V","P",IF(H39="P","V","")),"")</f>
      </c>
      <c r="AJ12" s="51">
        <f>IF(COUNTBLANK(G42)=0,G42,"")</f>
      </c>
      <c r="AK12" s="48">
        <f>IF(COUNTBLANK(F42)=0,F42,"")</f>
      </c>
      <c r="AL12" s="49" t="str">
        <f>IF(COUNTBLANK(H42)=0,IF(H42="V","P",IF(H42="P","V","")),"")</f>
        <v>P</v>
      </c>
      <c r="AM12" s="47">
        <f>IF(COUNTBLANK(G45)=0,G45,"")</f>
      </c>
      <c r="AN12" s="48">
        <f>IF(COUNTBLANK(F45)=0,F45,"")</f>
      </c>
      <c r="AO12" s="50">
        <f>IF(COUNTBLANK(H45)=0,IF(H45="V","P",IF(H45="P","V","")),"")</f>
      </c>
      <c r="AP12" s="51">
        <f>IF(COUNTBLANK(G48)=0,G48,"")</f>
      </c>
      <c r="AQ12" s="48">
        <f>IF(COUNTBLANK(F48)=0,F48,"")</f>
      </c>
      <c r="AR12" s="49" t="str">
        <f>IF(COUNTBLANK(H48)=0,IF(H48="V","P",IF(H48="P","V","")),"")</f>
        <v>P</v>
      </c>
      <c r="AS12" s="47">
        <f>IF(COUNTBLANK(G51)=0,G51,"")</f>
      </c>
      <c r="AT12" s="48">
        <f>IF(COUNTBLANK(F51)=0,F51,"")</f>
      </c>
      <c r="AU12" s="50">
        <f>IF(COUNTBLANK(H51)=0,IF(H51="V","P",IF(H51="P","V","")),"")</f>
      </c>
      <c r="AV12" s="51">
        <f>IF(COUNTBLANK(G54)=0,G54,"")</f>
      </c>
      <c r="AW12" s="48">
        <f>IF(COUNTBLANK(F54)=0,F54,"")</f>
      </c>
      <c r="AX12" s="49" t="str">
        <f>IF(COUNTBLANK(H54)=0,IF(H54="V","P",IF(H54="P","V","")),"")</f>
        <v>P</v>
      </c>
      <c r="AY12" s="47">
        <f>IF(COUNTBLANK(G57)=0,G57,"")</f>
      </c>
      <c r="AZ12" s="48">
        <f>IF(COUNTBLANK(F57)=0,F57,"")</f>
      </c>
      <c r="BA12" s="50">
        <f>IF(COUNTBLANK(H57)=0,IF(H57="V","P",IF(H57="P","V","")),"")</f>
      </c>
      <c r="BB12" s="326"/>
      <c r="BC12" s="304"/>
      <c r="BD12" s="306"/>
      <c r="BE12" s="308"/>
      <c r="BF12" s="310"/>
      <c r="BG12" s="72"/>
      <c r="BH12" s="313"/>
      <c r="BI12" s="316"/>
      <c r="BJ12" s="73"/>
      <c r="BK12" s="313"/>
      <c r="BL12" s="323"/>
      <c r="BM12" s="74"/>
      <c r="BN12" s="295"/>
    </row>
    <row r="13" spans="1:66" ht="17.25" customHeight="1">
      <c r="A13" s="209" t="s">
        <v>94</v>
      </c>
      <c r="B13" s="333">
        <v>3</v>
      </c>
      <c r="C13" s="58">
        <v>6</v>
      </c>
      <c r="D13" s="59">
        <v>2</v>
      </c>
      <c r="E13" s="60">
        <v>2</v>
      </c>
      <c r="F13" s="75">
        <v>6</v>
      </c>
      <c r="G13" s="59">
        <v>1</v>
      </c>
      <c r="H13" s="76">
        <v>2</v>
      </c>
      <c r="I13" s="25"/>
      <c r="J13" s="26"/>
      <c r="K13" s="77"/>
      <c r="L13" s="31">
        <f>IF(COUNTBLANK(J16)=0,J16,"")</f>
        <v>6</v>
      </c>
      <c r="M13" s="28">
        <f>IF(COUNTBLANK(I16)=0,I16,"")</f>
        <v>2</v>
      </c>
      <c r="N13" s="29">
        <f>IF(COUNTBLANK(K17)=0,K17,"")</f>
        <v>2</v>
      </c>
      <c r="O13" s="27">
        <f>IF(COUNTBLANK(J19)=0,J19,"")</f>
        <v>7</v>
      </c>
      <c r="P13" s="28">
        <f>IF(COUNTBLANK(I19)=0,I19,"")</f>
        <v>5</v>
      </c>
      <c r="Q13" s="30">
        <f>IF(COUNTBLANK(K20)=0,K20,"")</f>
        <v>2</v>
      </c>
      <c r="R13" s="31">
        <f>IF(COUNTBLANK(J22)=0,J22,"")</f>
        <v>5</v>
      </c>
      <c r="S13" s="28">
        <f>IF(COUNTBLANK(I22)=0,I22,"")</f>
        <v>7</v>
      </c>
      <c r="T13" s="29">
        <f>IF(COUNTBLANK(K23)=0,K23,"")</f>
        <v>1</v>
      </c>
      <c r="U13" s="27">
        <f>IF(COUNTBLANK(J25)=0,J25,"")</f>
        <v>6</v>
      </c>
      <c r="V13" s="28">
        <f>IF(COUNTBLANK(I25)=0,I25,"")</f>
        <v>1</v>
      </c>
      <c r="W13" s="30">
        <f>IF(COUNTBLANK(K26)=0,K26,"")</f>
        <v>2</v>
      </c>
      <c r="X13" s="31">
        <f>IF(COUNTBLANK(J28)=0,J28,"")</f>
        <v>6</v>
      </c>
      <c r="Y13" s="28">
        <f>IF(COUNTBLANK(I28)=0,I28,"")</f>
        <v>2</v>
      </c>
      <c r="Z13" s="29">
        <f>IF(COUNTBLANK(K29)=0,K29,"")</f>
        <v>2</v>
      </c>
      <c r="AA13" s="27">
        <f>IF(COUNTBLANK(J31)=0,J31,"")</f>
        <v>6</v>
      </c>
      <c r="AB13" s="28">
        <f>IF(COUNTBLANK(I31)=0,I31,"")</f>
        <v>1</v>
      </c>
      <c r="AC13" s="30">
        <f>IF(COUNTBLANK(K32)=0,K32,"")</f>
        <v>2</v>
      </c>
      <c r="AD13" s="31">
        <f>IF(COUNTBLANK(J34)=0,J34,"")</f>
        <v>6</v>
      </c>
      <c r="AE13" s="28">
        <f>IF(COUNTBLANK(I34)=0,I34,"")</f>
        <v>2</v>
      </c>
      <c r="AF13" s="29">
        <f>IF(COUNTBLANK(K35)=0,K35,"")</f>
        <v>2</v>
      </c>
      <c r="AG13" s="27">
        <f>IF(COUNTBLANK(J37)=0,J37,"")</f>
        <v>6</v>
      </c>
      <c r="AH13" s="28">
        <f>IF(COUNTBLANK(I37)=0,I37,"")</f>
        <v>0</v>
      </c>
      <c r="AI13" s="30">
        <f>IF(COUNTBLANK(K38)=0,K38,"")</f>
        <v>2</v>
      </c>
      <c r="AJ13" s="31">
        <f>IF(COUNTBLANK(J40)=0,J40,"")</f>
        <v>7</v>
      </c>
      <c r="AK13" s="28">
        <f>IF(COUNTBLANK(I40)=0,I40,"")</f>
        <v>6</v>
      </c>
      <c r="AL13" s="29">
        <f>IF(COUNTBLANK(K41)=0,K41,"")</f>
        <v>2</v>
      </c>
      <c r="AM13" s="27">
        <f>IF(COUNTBLANK(J43)=0,J43,"")</f>
      </c>
      <c r="AN13" s="28">
        <f>IF(COUNTBLANK(I43)=0,I43,"")</f>
      </c>
      <c r="AO13" s="30">
        <f>IF(COUNTBLANK(K44)=0,K44,"")</f>
      </c>
      <c r="AP13" s="31">
        <f>IF(COUNTBLANK(J46)=0,J46,"")</f>
      </c>
      <c r="AQ13" s="28">
        <f>IF(COUNTBLANK(I46)=0,I46,"")</f>
      </c>
      <c r="AR13" s="29">
        <f>IF(COUNTBLANK(K47)=0,K47,"")</f>
      </c>
      <c r="AS13" s="27">
        <f>IF(COUNTBLANK(J49)=0,J49,"")</f>
        <v>6</v>
      </c>
      <c r="AT13" s="28">
        <f>IF(COUNTBLANK(I49)=0,I49,"")</f>
        <v>0</v>
      </c>
      <c r="AU13" s="30">
        <f>IF(COUNTBLANK(K50)=0,K50,"")</f>
        <v>2</v>
      </c>
      <c r="AV13" s="31">
        <f>IF(COUNTBLANK(J52)=0,J52,"")</f>
        <v>4</v>
      </c>
      <c r="AW13" s="28">
        <f>IF(COUNTBLANK(I52)=0,I52,"")</f>
        <v>6</v>
      </c>
      <c r="AX13" s="29">
        <f>IF(COUNTBLANK(K53)=0,K53,"")</f>
        <v>1</v>
      </c>
      <c r="AY13" s="27">
        <f>IF(COUNTBLANK(J55)=0,J55,"")</f>
      </c>
      <c r="AZ13" s="28">
        <f>IF(COUNTBLANK(I55)=0,I55,"")</f>
      </c>
      <c r="BA13" s="30">
        <f>IF(COUNTBLANK(K56)=0,K56,"")</f>
      </c>
      <c r="BB13" s="301">
        <f>BD13+BE13</f>
        <v>13</v>
      </c>
      <c r="BC13" s="303"/>
      <c r="BD13" s="305">
        <f>COUNTIF(C15:BA15,"V")</f>
        <v>11</v>
      </c>
      <c r="BE13" s="307">
        <f>COUNTIF(C15:BA15,"P")</f>
        <v>2</v>
      </c>
      <c r="BF13" s="309">
        <f>BD13*2+BE13</f>
        <v>24</v>
      </c>
      <c r="BG13" s="32">
        <f>SUM(E13,H13,K13,N13,Q13,T13,W13,Z13,AC13,AF13,AI13,AL13,AO13,AR13,AU13,AX13,BA13)</f>
        <v>24</v>
      </c>
      <c r="BH13" s="311">
        <f>BG13-BG14</f>
        <v>17</v>
      </c>
      <c r="BI13" s="314">
        <f>BG13/BG14</f>
        <v>3.4285714285714284</v>
      </c>
      <c r="BJ13" s="33">
        <f>SUM(C13:C15,F13:F15,I13:I15,L13:L15,O13:O15,R13:R15,U13:U15,X13:X15,AA13:AA15,AD13:AD15,AG13:AG15,AJ13:AJ15,AM13:AM15,AP13:AP15,AS13:AS15,AV13:AV15,AY13:AY15)</f>
        <v>174</v>
      </c>
      <c r="BK13" s="311">
        <f>BJ13-BJ14</f>
        <v>70</v>
      </c>
      <c r="BL13" s="321">
        <f>BJ13/BJ14</f>
        <v>1.6730769230769231</v>
      </c>
      <c r="BM13" s="34"/>
      <c r="BN13" s="293">
        <f>RANK(BF13,$BF$7:$BF$57)</f>
        <v>1</v>
      </c>
    </row>
    <row r="14" spans="1:66" ht="17.25" customHeight="1">
      <c r="A14" s="296"/>
      <c r="B14" s="334"/>
      <c r="C14" s="65">
        <v>3</v>
      </c>
      <c r="D14" s="66">
        <v>6</v>
      </c>
      <c r="E14" s="67">
        <v>1</v>
      </c>
      <c r="F14" s="78">
        <v>6</v>
      </c>
      <c r="G14" s="66">
        <v>3</v>
      </c>
      <c r="H14" s="79">
        <v>0</v>
      </c>
      <c r="I14" s="35"/>
      <c r="J14" s="36"/>
      <c r="K14" s="61"/>
      <c r="L14" s="41">
        <f>IF(COUNTBLANK(J17)=0,J17,"")</f>
        <v>5</v>
      </c>
      <c r="M14" s="38">
        <f>IF(COUNTBLANK(I17)=0,I17,"")</f>
        <v>7</v>
      </c>
      <c r="N14" s="39">
        <f>IF(COUNTBLANK(K16)=0,K16,"")</f>
        <v>1</v>
      </c>
      <c r="O14" s="37">
        <f>IF(COUNTBLANK(J20)=0,J20,"")</f>
        <v>4</v>
      </c>
      <c r="P14" s="38">
        <f>IF(COUNTBLANK(I20)=0,I20,"")</f>
        <v>6</v>
      </c>
      <c r="Q14" s="40">
        <f>IF(COUNTBLANK(K19)=0,K19,"")</f>
        <v>1</v>
      </c>
      <c r="R14" s="41">
        <f>IF(COUNTBLANK(J23)=0,J23,"")</f>
        <v>6</v>
      </c>
      <c r="S14" s="38">
        <f>IF(COUNTBLANK(I23)=0,I23,"")</f>
        <v>2</v>
      </c>
      <c r="T14" s="39">
        <f>IF(COUNTBLANK(K22)=0,K22,"")</f>
        <v>2</v>
      </c>
      <c r="U14" s="37">
        <f>IF(COUNTBLANK(J26)=0,J26,"")</f>
        <v>6</v>
      </c>
      <c r="V14" s="38">
        <f>IF(COUNTBLANK(I26)=0,I26,"")</f>
        <v>2</v>
      </c>
      <c r="W14" s="40">
        <f>IF(COUNTBLANK(K25)=0,K25,"")</f>
        <v>0</v>
      </c>
      <c r="X14" s="41">
        <f>IF(COUNTBLANK(J29)=0,J29,"")</f>
        <v>6</v>
      </c>
      <c r="Y14" s="38">
        <f>IF(COUNTBLANK(I29)=0,I29,"")</f>
        <v>4</v>
      </c>
      <c r="Z14" s="39">
        <f>IF(COUNTBLANK(K28)=0,K28,"")</f>
        <v>0</v>
      </c>
      <c r="AA14" s="37">
        <f>IF(COUNTBLANK(J32)=0,J32,"")</f>
        <v>6</v>
      </c>
      <c r="AB14" s="38">
        <f>IF(COUNTBLANK(I32)=0,I32,"")</f>
        <v>1</v>
      </c>
      <c r="AC14" s="40">
        <f>IF(COUNTBLANK(K31)=0,K31,"")</f>
        <v>0</v>
      </c>
      <c r="AD14" s="41">
        <f>IF(COUNTBLANK(J35)=0,J35,"")</f>
        <v>7</v>
      </c>
      <c r="AE14" s="38">
        <f>IF(COUNTBLANK(I35)=0,I35,"")</f>
        <v>5</v>
      </c>
      <c r="AF14" s="39">
        <f>IF(COUNTBLANK(K34)=0,K34,"")</f>
        <v>0</v>
      </c>
      <c r="AG14" s="37">
        <f>IF(COUNTBLANK(J38)=0,J38,"")</f>
        <v>6</v>
      </c>
      <c r="AH14" s="38">
        <f>IF(COUNTBLANK(I38)=0,I38,"")</f>
        <v>0</v>
      </c>
      <c r="AI14" s="40">
        <f>IF(COUNTBLANK(K37)=0,K37,"")</f>
        <v>0</v>
      </c>
      <c r="AJ14" s="41">
        <f>IF(COUNTBLANK(J41)=0,J41,"")</f>
        <v>7</v>
      </c>
      <c r="AK14" s="38">
        <f>IF(COUNTBLANK(I41)=0,I41,"")</f>
        <v>6</v>
      </c>
      <c r="AL14" s="39">
        <f>IF(COUNTBLANK(K40)=0,K40,"")</f>
        <v>0</v>
      </c>
      <c r="AM14" s="37">
        <f>IF(COUNTBLANK(J44)=0,J44,"")</f>
      </c>
      <c r="AN14" s="38">
        <f>IF(COUNTBLANK(I44)=0,I44,"")</f>
      </c>
      <c r="AO14" s="40">
        <f>IF(COUNTBLANK(K43)=0,K43,"")</f>
      </c>
      <c r="AP14" s="41">
        <f>IF(COUNTBLANK(J47)=0,J47,"")</f>
      </c>
      <c r="AQ14" s="38">
        <f>IF(COUNTBLANK(I47)=0,I47,"")</f>
      </c>
      <c r="AR14" s="39">
        <f>IF(COUNTBLANK(K46)=0,K46,"")</f>
      </c>
      <c r="AS14" s="37">
        <f>IF(COUNTBLANK(J50)=0,J50,"")</f>
        <v>6</v>
      </c>
      <c r="AT14" s="38">
        <f>IF(COUNTBLANK(I50)=0,I50,"")</f>
        <v>2</v>
      </c>
      <c r="AU14" s="40">
        <f>IF(COUNTBLANK(K49)=0,K49,"")</f>
        <v>0</v>
      </c>
      <c r="AV14" s="41">
        <f>IF(COUNTBLANK(J53)=0,J53,"")</f>
        <v>6</v>
      </c>
      <c r="AW14" s="38">
        <f>IF(COUNTBLANK(I53)=0,I53,"")</f>
        <v>2</v>
      </c>
      <c r="AX14" s="39">
        <f>IF(COUNTBLANK(K52)=0,K52,"")</f>
        <v>2</v>
      </c>
      <c r="AY14" s="37">
        <f>IF(COUNTBLANK(J56)=0,J56,"")</f>
      </c>
      <c r="AZ14" s="38">
        <f>IF(COUNTBLANK(I56)=0,I56,"")</f>
      </c>
      <c r="BA14" s="40">
        <f>IF(COUNTBLANK(K55)=0,K55,"")</f>
      </c>
      <c r="BB14" s="301"/>
      <c r="BC14" s="303"/>
      <c r="BD14" s="305"/>
      <c r="BE14" s="307"/>
      <c r="BF14" s="309"/>
      <c r="BG14" s="42">
        <f>SUM(E14,H14,K14,N14,Q14,T14,W14,Z14,AC14,AF14,AI14,AL14,AO14,AR14,AU14,AX14,BA14)</f>
        <v>7</v>
      </c>
      <c r="BH14" s="312"/>
      <c r="BI14" s="315"/>
      <c r="BJ14" s="43">
        <f>SUM(D13:D15,G13:G15,J13:J15,M13:M15,P13:P15,S13:S15,V13:V15,Y13:Y15,AB13:AB15,AE13:AE15,AH13:AH15,AK13:AK15,AN13:AN15,AQ13:AQ15,AT13:AT15,AW13:AW15,AZ13:AZ15)</f>
        <v>104</v>
      </c>
      <c r="BK14" s="312"/>
      <c r="BL14" s="322"/>
      <c r="BM14" s="44"/>
      <c r="BN14" s="294"/>
    </row>
    <row r="15" spans="1:66" ht="17.25" customHeight="1" thickBot="1">
      <c r="A15" s="297"/>
      <c r="B15" s="335"/>
      <c r="C15" s="68">
        <v>6</v>
      </c>
      <c r="D15" s="69">
        <v>3</v>
      </c>
      <c r="E15" s="80" t="s">
        <v>92</v>
      </c>
      <c r="F15" s="81"/>
      <c r="G15" s="69"/>
      <c r="H15" s="80" t="s">
        <v>92</v>
      </c>
      <c r="I15" s="45"/>
      <c r="J15" s="46"/>
      <c r="K15" s="71"/>
      <c r="L15" s="41">
        <f>IF(COUNTBLANK(J18)=0,J18,"")</f>
        <v>6</v>
      </c>
      <c r="M15" s="38">
        <f>IF(COUNTBLANK(I18)=0,I18,"")</f>
        <v>4</v>
      </c>
      <c r="N15" s="49" t="str">
        <f>IF(COUNTBLANK(K18)=0,IF(K18="V","P",IF(K18="P","V","")),"")</f>
        <v>V</v>
      </c>
      <c r="O15" s="47">
        <f>IF(COUNTBLANK(J21)=0,J21,"")</f>
        <v>6</v>
      </c>
      <c r="P15" s="48">
        <f>IF(COUNTBLANK(I21)=0,I21,"")</f>
        <v>4</v>
      </c>
      <c r="Q15" s="50" t="str">
        <f>IF(COUNTBLANK(K21)=0,IF(K21="V","P",IF(K21="P","V","")),"")</f>
        <v>V</v>
      </c>
      <c r="R15" s="51">
        <f>IF(COUNTBLANK(J24)=0,J24,"")</f>
        <v>3</v>
      </c>
      <c r="S15" s="48">
        <f>IF(COUNTBLANK(I24)=0,I24,"")</f>
        <v>6</v>
      </c>
      <c r="T15" s="49" t="str">
        <f>IF(COUNTBLANK(K24)=0,IF(K24="V","P",IF(K24="P","V","")),"")</f>
        <v>P</v>
      </c>
      <c r="U15" s="47">
        <f>IF(COUNTBLANK(J27)=0,J27,"")</f>
      </c>
      <c r="V15" s="48">
        <f>IF(COUNTBLANK(I27)=0,I27,"")</f>
      </c>
      <c r="W15" s="50" t="str">
        <f>IF(COUNTBLANK(K27)=0,IF(K27="V","P",IF(K27="P","V","")),"")</f>
        <v>V</v>
      </c>
      <c r="X15" s="51">
        <f>IF(COUNTBLANK(J30)=0,J30,"")</f>
      </c>
      <c r="Y15" s="48">
        <f>IF(COUNTBLANK(I30)=0,I30,"")</f>
      </c>
      <c r="Z15" s="49" t="str">
        <f>IF(COUNTBLANK(K30)=0,IF(K30="V","P",IF(K30="P","V","")),"")</f>
        <v>V</v>
      </c>
      <c r="AA15" s="47">
        <f>IF(COUNTBLANK(J33)=0,J33,"")</f>
      </c>
      <c r="AB15" s="48">
        <f>IF(COUNTBLANK(I33)=0,I33,"")</f>
      </c>
      <c r="AC15" s="50" t="str">
        <f>IF(COUNTBLANK(K33)=0,IF(K33="V","P",IF(K33="P","V","")),"")</f>
        <v>V</v>
      </c>
      <c r="AD15" s="51">
        <f>IF(COUNTBLANK(J36)=0,J36,"")</f>
      </c>
      <c r="AE15" s="48">
        <f>IF(COUNTBLANK(I36)=0,I36,"")</f>
      </c>
      <c r="AF15" s="49" t="str">
        <f>IF(COUNTBLANK(K36)=0,IF(K36="V","P",IF(K36="P","V","")),"")</f>
        <v>V</v>
      </c>
      <c r="AG15" s="47">
        <f>IF(COUNTBLANK(J39)=0,J39,"")</f>
      </c>
      <c r="AH15" s="48">
        <f>IF(COUNTBLANK(I39)=0,I39,"")</f>
      </c>
      <c r="AI15" s="50" t="str">
        <f>IF(COUNTBLANK(K39)=0,IF(K39="V","P",IF(K39="P","V","")),"")</f>
        <v>V</v>
      </c>
      <c r="AJ15" s="51">
        <f>IF(COUNTBLANK(J42)=0,J42,"")</f>
      </c>
      <c r="AK15" s="48">
        <f>IF(COUNTBLANK(I42)=0,I42,"")</f>
      </c>
      <c r="AL15" s="49" t="str">
        <f>IF(COUNTBLANK(K42)=0,IF(K42="V","P",IF(K42="P","V","")),"")</f>
        <v>V</v>
      </c>
      <c r="AM15" s="47">
        <f>IF(COUNTBLANK(J45)=0,J45,"")</f>
      </c>
      <c r="AN15" s="48">
        <f>IF(COUNTBLANK(I45)=0,I45,"")</f>
      </c>
      <c r="AO15" s="50">
        <f>IF(COUNTBLANK(K45)=0,IF(K45="V","P",IF(K45="P","V","")),"")</f>
      </c>
      <c r="AP15" s="51">
        <f>IF(COUNTBLANK(J48)=0,J48,"")</f>
      </c>
      <c r="AQ15" s="48">
        <f>IF(COUNTBLANK(I48)=0,I48,"")</f>
      </c>
      <c r="AR15" s="49">
        <f>IF(COUNTBLANK(K48)=0,IF(K48="V","P",IF(K48="P","V","")),"")</f>
      </c>
      <c r="AS15" s="47">
        <f>IF(COUNTBLANK(J51)=0,J51,"")</f>
      </c>
      <c r="AT15" s="48">
        <f>IF(COUNTBLANK(I51)=0,I51,"")</f>
      </c>
      <c r="AU15" s="50" t="str">
        <f>IF(COUNTBLANK(K51)=0,IF(K51="V","P",IF(K51="P","V","")),"")</f>
        <v>V</v>
      </c>
      <c r="AV15" s="51">
        <f>IF(COUNTBLANK(J54)=0,J54,"")</f>
        <v>2</v>
      </c>
      <c r="AW15" s="48">
        <f>IF(COUNTBLANK(I54)=0,I54,"")</f>
        <v>6</v>
      </c>
      <c r="AX15" s="49" t="str">
        <f>IF(COUNTBLANK(K54)=0,IF(K54="V","P",IF(K54="P","V","")),"")</f>
        <v>P</v>
      </c>
      <c r="AY15" s="47">
        <f>IF(COUNTBLANK(J57)=0,J57,"")</f>
      </c>
      <c r="AZ15" s="48">
        <f>IF(COUNTBLANK(I57)=0,I57,"")</f>
      </c>
      <c r="BA15" s="50">
        <f>IF(COUNTBLANK(K57)=0,IF(K57="V","P",IF(K57="P","V","")),"")</f>
      </c>
      <c r="BB15" s="301"/>
      <c r="BC15" s="303"/>
      <c r="BD15" s="305"/>
      <c r="BE15" s="307"/>
      <c r="BF15" s="309"/>
      <c r="BG15" s="55"/>
      <c r="BH15" s="330"/>
      <c r="BI15" s="331"/>
      <c r="BJ15" s="56"/>
      <c r="BK15" s="330"/>
      <c r="BL15" s="332"/>
      <c r="BM15" s="57"/>
      <c r="BN15" s="295"/>
    </row>
    <row r="16" spans="1:66" ht="17.25" customHeight="1">
      <c r="A16" s="209" t="s">
        <v>87</v>
      </c>
      <c r="B16" s="333">
        <v>4</v>
      </c>
      <c r="C16" s="58"/>
      <c r="D16" s="59"/>
      <c r="E16" s="60"/>
      <c r="F16" s="75"/>
      <c r="G16" s="59"/>
      <c r="H16" s="76"/>
      <c r="I16" s="58">
        <v>2</v>
      </c>
      <c r="J16" s="59">
        <v>6</v>
      </c>
      <c r="K16" s="60">
        <v>1</v>
      </c>
      <c r="L16" s="25"/>
      <c r="M16" s="26"/>
      <c r="N16" s="77"/>
      <c r="O16" s="27">
        <f>IF(COUNTBLANK(M19)=0,M19,"")</f>
        <v>6</v>
      </c>
      <c r="P16" s="28">
        <f>IF(COUNTBLANK(L19)=0,L19,"")</f>
        <v>1</v>
      </c>
      <c r="Q16" s="30">
        <f>IF(COUNTBLANK(N20)=0,N20,"")</f>
        <v>1</v>
      </c>
      <c r="R16" s="31">
        <f>IF(COUNTBLANK(M22)=0,M22,"")</f>
        <v>6</v>
      </c>
      <c r="S16" s="28">
        <f>IF(COUNTBLANK(L22)=0,L22,"")</f>
        <v>1</v>
      </c>
      <c r="T16" s="29">
        <f>IF(COUNTBLANK(N23)=0,N23,"")</f>
        <v>2</v>
      </c>
      <c r="U16" s="27">
        <f>IF(COUNTBLANK(M25)=0,M25,"")</f>
        <v>6</v>
      </c>
      <c r="V16" s="28">
        <f>IF(COUNTBLANK(L25)=0,L25,"")</f>
        <v>7</v>
      </c>
      <c r="W16" s="30">
        <f>IF(COUNTBLANK(N26)=0,N26,"")</f>
        <v>2</v>
      </c>
      <c r="X16" s="31">
        <f>IF(COUNTBLANK(M28)=0,M28,"")</f>
      </c>
      <c r="Y16" s="28">
        <f>IF(COUNTBLANK(L28)=0,L28,"")</f>
      </c>
      <c r="Z16" s="29">
        <f>IF(COUNTBLANK(N29)=0,N29,"")</f>
      </c>
      <c r="AA16" s="27">
        <f>IF(COUNTBLANK(M31)=0,M31,"")</f>
        <v>6</v>
      </c>
      <c r="AB16" s="28">
        <f>IF(COUNTBLANK(L31)=0,L31,"")</f>
        <v>2</v>
      </c>
      <c r="AC16" s="30">
        <f>IF(COUNTBLANK(N32)=0,N32,"")</f>
        <v>2</v>
      </c>
      <c r="AD16" s="31">
        <f>IF(COUNTBLANK(M34)=0,M34,"")</f>
      </c>
      <c r="AE16" s="28">
        <f>IF(COUNTBLANK(L34)=0,L34,"")</f>
      </c>
      <c r="AF16" s="29">
        <f>IF(COUNTBLANK(N35)=0,N35,"")</f>
      </c>
      <c r="AG16" s="27">
        <f>IF(COUNTBLANK(M37)=0,M37,"")</f>
        <v>6</v>
      </c>
      <c r="AH16" s="28">
        <f>IF(COUNTBLANK(L37)=0,L37,"")</f>
        <v>1</v>
      </c>
      <c r="AI16" s="30">
        <f>IF(COUNTBLANK(N38)=0,N38,"")</f>
        <v>2</v>
      </c>
      <c r="AJ16" s="31">
        <f>IF(COUNTBLANK(M40)=0,M40,"")</f>
      </c>
      <c r="AK16" s="28">
        <f>IF(COUNTBLANK(L40)=0,L40,"")</f>
      </c>
      <c r="AL16" s="29">
        <f>IF(COUNTBLANK(N41)=0,N41,"")</f>
      </c>
      <c r="AM16" s="27">
        <f>IF(COUNTBLANK(M43)=0,M43,"")</f>
      </c>
      <c r="AN16" s="28">
        <f>IF(COUNTBLANK(L43)=0,L43,"")</f>
      </c>
      <c r="AO16" s="30">
        <f>IF(COUNTBLANK(N44)=0,N44,"")</f>
      </c>
      <c r="AP16" s="31">
        <f>IF(COUNTBLANK(M46)=0,M46,"")</f>
        <v>7</v>
      </c>
      <c r="AQ16" s="28">
        <f>IF(COUNTBLANK(L46)=0,L46,"")</f>
        <v>5</v>
      </c>
      <c r="AR16" s="29">
        <f>IF(COUNTBLANK(N47)=0,N47,"")</f>
        <v>2</v>
      </c>
      <c r="AS16" s="27">
        <f>IF(COUNTBLANK(M49)=0,M49,"")</f>
      </c>
      <c r="AT16" s="28">
        <f>IF(COUNTBLANK(L49)=0,L49,"")</f>
      </c>
      <c r="AU16" s="30">
        <f>IF(COUNTBLANK(N50)=0,N50,"")</f>
      </c>
      <c r="AV16" s="31">
        <f>IF(COUNTBLANK(M52)=0,M52,"")</f>
      </c>
      <c r="AW16" s="28">
        <f>IF(COUNTBLANK(L52)=0,L52,"")</f>
      </c>
      <c r="AX16" s="29">
        <f>IF(COUNTBLANK(N53)=0,N53,"")</f>
      </c>
      <c r="AY16" s="27">
        <f>IF(COUNTBLANK(M55)=0,M55,"")</f>
      </c>
      <c r="AZ16" s="28">
        <f>IF(COUNTBLANK(L55)=0,L55,"")</f>
      </c>
      <c r="BA16" s="30">
        <f>IF(COUNTBLANK(N56)=0,N56,"")</f>
      </c>
      <c r="BB16" s="324">
        <f>BD16+BE16</f>
        <v>7</v>
      </c>
      <c r="BC16" s="327"/>
      <c r="BD16" s="328">
        <f>COUNTIF(C18:BA18,"V")</f>
        <v>5</v>
      </c>
      <c r="BE16" s="317">
        <f>COUNTIF(C18:BA18,"P")</f>
        <v>2</v>
      </c>
      <c r="BF16" s="318">
        <f>BD16*2+BE16</f>
        <v>12</v>
      </c>
      <c r="BG16" s="62">
        <f>SUM(E16,H16,K16,N16,Q16,T16,W16,Z16,AC16,AF16,AI16,AL16,AO16,AR16,AU16,AX16,BA16)</f>
        <v>12</v>
      </c>
      <c r="BH16" s="319">
        <f>BG16-BG17</f>
        <v>6</v>
      </c>
      <c r="BI16" s="320">
        <f>BG16/BG17</f>
        <v>2</v>
      </c>
      <c r="BJ16" s="63">
        <f>SUM(C16:C18,F16:F18,I16:I18,L16:L18,O16:O18,R16:R18,U16:U18,X16:X18,AA16:AA18,AD16:AD18,AG16:AG18,AJ16:AJ18,AM16:AM18,AP16:AP18,AS16:AS18,AV16:AV18,AY16:AY18)</f>
        <v>98</v>
      </c>
      <c r="BK16" s="319">
        <f>BJ16-BJ17</f>
        <v>24</v>
      </c>
      <c r="BL16" s="329">
        <f>BJ16/BJ17</f>
        <v>1.3243243243243243</v>
      </c>
      <c r="BM16" s="64"/>
      <c r="BN16" s="293">
        <f>RANK(BF16,$BF$7:$BF$57)</f>
        <v>9</v>
      </c>
    </row>
    <row r="17" spans="1:66" ht="17.25" customHeight="1">
      <c r="A17" s="296"/>
      <c r="B17" s="334"/>
      <c r="C17" s="65"/>
      <c r="D17" s="66"/>
      <c r="E17" s="67"/>
      <c r="F17" s="78"/>
      <c r="G17" s="66"/>
      <c r="H17" s="79"/>
      <c r="I17" s="65">
        <v>7</v>
      </c>
      <c r="J17" s="66">
        <v>5</v>
      </c>
      <c r="K17" s="67">
        <v>2</v>
      </c>
      <c r="L17" s="35"/>
      <c r="M17" s="36"/>
      <c r="N17" s="61"/>
      <c r="O17" s="37">
        <f>IF(COUNTBLANK(M20)=0,M20,"")</f>
        <v>6</v>
      </c>
      <c r="P17" s="38">
        <f>IF(COUNTBLANK(L20)=0,L20,"")</f>
        <v>7</v>
      </c>
      <c r="Q17" s="40">
        <f>IF(COUNTBLANK(N19)=0,N19,"")</f>
        <v>2</v>
      </c>
      <c r="R17" s="41">
        <f>IF(COUNTBLANK(M23)=0,M23,"")</f>
        <v>6</v>
      </c>
      <c r="S17" s="38">
        <f>IF(COUNTBLANK(L23)=0,L23,"")</f>
        <v>3</v>
      </c>
      <c r="T17" s="39">
        <f>IF(COUNTBLANK(N22)=0,N22,"")</f>
        <v>0</v>
      </c>
      <c r="U17" s="37">
        <f>IF(COUNTBLANK(M26)=0,M26,"")</f>
        <v>6</v>
      </c>
      <c r="V17" s="38">
        <f>IF(COUNTBLANK(L26)=0,L26,"")</f>
        <v>3</v>
      </c>
      <c r="W17" s="40">
        <f>IF(COUNTBLANK(N25)=0,N25,"")</f>
        <v>1</v>
      </c>
      <c r="X17" s="41">
        <f>IF(COUNTBLANK(M29)=0,M29,"")</f>
      </c>
      <c r="Y17" s="38">
        <f>IF(COUNTBLANK(L29)=0,L29,"")</f>
      </c>
      <c r="Z17" s="39">
        <f>IF(COUNTBLANK(N28)=0,N28,"")</f>
      </c>
      <c r="AA17" s="37">
        <f>IF(COUNTBLANK(M32)=0,M32,"")</f>
        <v>5</v>
      </c>
      <c r="AB17" s="38">
        <f>IF(COUNTBLANK(L32)=0,L32,"")</f>
        <v>7</v>
      </c>
      <c r="AC17" s="40">
        <f>IF(COUNTBLANK(N31)=0,N31,"")</f>
        <v>1</v>
      </c>
      <c r="AD17" s="41">
        <f>IF(COUNTBLANK(M35)=0,M35,"")</f>
      </c>
      <c r="AE17" s="38">
        <f>IF(COUNTBLANK(L35)=0,L35,"")</f>
      </c>
      <c r="AF17" s="39">
        <f>IF(COUNTBLANK(N34)=0,N34,"")</f>
      </c>
      <c r="AG17" s="37">
        <f>IF(COUNTBLANK(M38)=0,M38,"")</f>
        <v>6</v>
      </c>
      <c r="AH17" s="38">
        <f>IF(COUNTBLANK(L38)=0,L38,"")</f>
        <v>4</v>
      </c>
      <c r="AI17" s="40">
        <f>IF(COUNTBLANK(N37)=0,N37,"")</f>
        <v>0</v>
      </c>
      <c r="AJ17" s="41">
        <f>IF(COUNTBLANK(M41)=0,M41,"")</f>
      </c>
      <c r="AK17" s="38">
        <f>IF(COUNTBLANK(L41)=0,L41,"")</f>
      </c>
      <c r="AL17" s="39">
        <f>IF(COUNTBLANK(N40)=0,N40,"")</f>
      </c>
      <c r="AM17" s="37">
        <f>IF(COUNTBLANK(M44)=0,M44,"")</f>
      </c>
      <c r="AN17" s="38">
        <f>IF(COUNTBLANK(L44)=0,L44,"")</f>
      </c>
      <c r="AO17" s="40">
        <f>IF(COUNTBLANK(N43)=0,N43,"")</f>
      </c>
      <c r="AP17" s="41">
        <f>IF(COUNTBLANK(M47)=0,M47,"")</f>
        <v>6</v>
      </c>
      <c r="AQ17" s="38">
        <f>IF(COUNTBLANK(L47)=0,L47,"")</f>
        <v>1</v>
      </c>
      <c r="AR17" s="39">
        <f>IF(COUNTBLANK(N46)=0,N46,"")</f>
        <v>0</v>
      </c>
      <c r="AS17" s="37">
        <f>IF(COUNTBLANK(M50)=0,M50,"")</f>
      </c>
      <c r="AT17" s="38">
        <f>IF(COUNTBLANK(L50)=0,L50,"")</f>
      </c>
      <c r="AU17" s="40">
        <f>IF(COUNTBLANK(N49)=0,N49,"")</f>
      </c>
      <c r="AV17" s="41">
        <f>IF(COUNTBLANK(M53)=0,M53,"")</f>
      </c>
      <c r="AW17" s="38">
        <f>IF(COUNTBLANK(L53)=0,L53,"")</f>
      </c>
      <c r="AX17" s="39">
        <f>IF(COUNTBLANK(N52)=0,N52,"")</f>
      </c>
      <c r="AY17" s="37">
        <f>IF(COUNTBLANK(M56)=0,M56,"")</f>
      </c>
      <c r="AZ17" s="38">
        <f>IF(COUNTBLANK(L56)=0,L56,"")</f>
      </c>
      <c r="BA17" s="40">
        <f>IF(COUNTBLANK(N55)=0,N55,"")</f>
      </c>
      <c r="BB17" s="325"/>
      <c r="BC17" s="303"/>
      <c r="BD17" s="305"/>
      <c r="BE17" s="307"/>
      <c r="BF17" s="309"/>
      <c r="BG17" s="42">
        <f>SUM(E17,H17,K17,N17,Q17,T17,W17,Z17,AC17,AF17,AI17,AL17,AO17,AR17,AU17,AX17,BA17)</f>
        <v>6</v>
      </c>
      <c r="BH17" s="312"/>
      <c r="BI17" s="315"/>
      <c r="BJ17" s="43">
        <f>SUM(D16:D18,G16:G18,J16:J18,M16:M18,P16:P18,S16:S18,V16:V18,Y16:Y18,AB16:AB18,AE16:AE18,AH16:AH18,AK16:AK18,AN16:AN18,AQ16:AQ18,AT16:AT18,AW16:AW18,AZ16:AZ18)</f>
        <v>74</v>
      </c>
      <c r="BK17" s="312"/>
      <c r="BL17" s="322"/>
      <c r="BM17" s="44"/>
      <c r="BN17" s="294"/>
    </row>
    <row r="18" spans="1:66" ht="17.25" customHeight="1" thickBot="1">
      <c r="A18" s="297"/>
      <c r="B18" s="335"/>
      <c r="C18" s="68"/>
      <c r="D18" s="69"/>
      <c r="E18" s="80"/>
      <c r="F18" s="81"/>
      <c r="G18" s="69"/>
      <c r="H18" s="82"/>
      <c r="I18" s="68">
        <v>4</v>
      </c>
      <c r="J18" s="69">
        <v>6</v>
      </c>
      <c r="K18" s="80" t="s">
        <v>99</v>
      </c>
      <c r="L18" s="45"/>
      <c r="M18" s="46"/>
      <c r="N18" s="71"/>
      <c r="O18" s="47">
        <f>IF(COUNTBLANK(M21)=0,M21,"")</f>
        <v>0</v>
      </c>
      <c r="P18" s="48">
        <f>IF(COUNTBLANK(L21)=0,L21,"")</f>
        <v>6</v>
      </c>
      <c r="Q18" s="50" t="str">
        <f>IF(COUNTBLANK(N21)=0,IF(N21="V","P",IF(N21="P","V","")),"")</f>
        <v>P</v>
      </c>
      <c r="R18" s="51">
        <f>IF(COUNTBLANK(M24)=0,M24,"")</f>
      </c>
      <c r="S18" s="48">
        <f>IF(COUNTBLANK(L24)=0,L24,"")</f>
      </c>
      <c r="T18" s="49" t="str">
        <f>IF(COUNTBLANK(N24)=0,IF(N24="V","P",IF(N24="P","V","")),"")</f>
        <v>V</v>
      </c>
      <c r="U18" s="47">
        <f>IF(COUNTBLANK(M27)=0,M27,"")</f>
        <v>6</v>
      </c>
      <c r="V18" s="48">
        <f>IF(COUNTBLANK(L27)=0,L27,"")</f>
        <v>3</v>
      </c>
      <c r="W18" s="50" t="str">
        <f>IF(COUNTBLANK(N27)=0,IF(N27="V","P",IF(N27="P","V","")),"")</f>
        <v>V</v>
      </c>
      <c r="X18" s="51">
        <f>IF(COUNTBLANK(M30)=0,M30,"")</f>
      </c>
      <c r="Y18" s="48">
        <f>IF(COUNTBLANK(L30)=0,L30,"")</f>
      </c>
      <c r="Z18" s="49">
        <f>IF(COUNTBLANK(N30)=0,IF(N30="V","P",IF(N30="P","V","")),"")</f>
      </c>
      <c r="AA18" s="47">
        <f>IF(COUNTBLANK(M33)=0,M33,"")</f>
        <v>7</v>
      </c>
      <c r="AB18" s="48">
        <f>IF(COUNTBLANK(L33)=0,L33,"")</f>
        <v>6</v>
      </c>
      <c r="AC18" s="50" t="str">
        <f>IF(COUNTBLANK(N33)=0,IF(N33="V","P",IF(N33="P","V","")),"")</f>
        <v>V</v>
      </c>
      <c r="AD18" s="51">
        <f>IF(COUNTBLANK(M36)=0,M36,"")</f>
      </c>
      <c r="AE18" s="48">
        <f>IF(COUNTBLANK(L36)=0,L36,"")</f>
      </c>
      <c r="AF18" s="49">
        <f>IF(COUNTBLANK(N36)=0,IF(N36="V","P",IF(N36="P","V","")),"")</f>
      </c>
      <c r="AG18" s="47">
        <f>IF(COUNTBLANK(M39)=0,M39,"")</f>
      </c>
      <c r="AH18" s="48">
        <f>IF(COUNTBLANK(L39)=0,L39,"")</f>
      </c>
      <c r="AI18" s="50" t="str">
        <f>IF(COUNTBLANK(N39)=0,IF(N39="V","P",IF(N39="P","V","")),"")</f>
        <v>V</v>
      </c>
      <c r="AJ18" s="51">
        <f>IF(COUNTBLANK(M42)=0,M42,"")</f>
      </c>
      <c r="AK18" s="48">
        <f>IF(COUNTBLANK(L42)=0,L42,"")</f>
      </c>
      <c r="AL18" s="49">
        <f>IF(COUNTBLANK(N42)=0,IF(N42="V","P",IF(N42="P","V","")),"")</f>
      </c>
      <c r="AM18" s="47">
        <f>IF(COUNTBLANK(M45)=0,M45,"")</f>
      </c>
      <c r="AN18" s="48">
        <f>IF(COUNTBLANK(L45)=0,L45,"")</f>
      </c>
      <c r="AO18" s="50">
        <f>IF(COUNTBLANK(N45)=0,IF(N45="V","P",IF(N45="P","V","")),"")</f>
      </c>
      <c r="AP18" s="51">
        <f>IF(COUNTBLANK(M48)=0,M48,"")</f>
      </c>
      <c r="AQ18" s="48">
        <f>IF(COUNTBLANK(L48)=0,L48,"")</f>
      </c>
      <c r="AR18" s="49" t="str">
        <f>IF(COUNTBLANK(N48)=0,IF(N48="V","P",IF(N48="P","V","")),"")</f>
        <v>V</v>
      </c>
      <c r="AS18" s="47">
        <f>IF(COUNTBLANK(M51)=0,M51,"")</f>
      </c>
      <c r="AT18" s="48">
        <f>IF(COUNTBLANK(L51)=0,L51,"")</f>
      </c>
      <c r="AU18" s="50">
        <f>IF(COUNTBLANK(N51)=0,IF(N51="V","P",IF(N51="P","V","")),"")</f>
      </c>
      <c r="AV18" s="51">
        <f>IF(COUNTBLANK(M54)=0,M54,"")</f>
      </c>
      <c r="AW18" s="48">
        <f>IF(COUNTBLANK(L54)=0,L54,"")</f>
      </c>
      <c r="AX18" s="49">
        <f>IF(COUNTBLANK(N54)=0,IF(N54="V","P",IF(N54="P","V","")),"")</f>
      </c>
      <c r="AY18" s="47">
        <f>IF(COUNTBLANK(M57)=0,M57,"")</f>
      </c>
      <c r="AZ18" s="48">
        <f>IF(COUNTBLANK(L57)=0,L57,"")</f>
      </c>
      <c r="BA18" s="50">
        <f>IF(COUNTBLANK(N57)=0,IF(N57="V","P",IF(N57="P","V","")),"")</f>
      </c>
      <c r="BB18" s="326"/>
      <c r="BC18" s="304"/>
      <c r="BD18" s="306"/>
      <c r="BE18" s="308"/>
      <c r="BF18" s="310"/>
      <c r="BG18" s="72"/>
      <c r="BH18" s="313"/>
      <c r="BI18" s="316"/>
      <c r="BJ18" s="73"/>
      <c r="BK18" s="313"/>
      <c r="BL18" s="323"/>
      <c r="BM18" s="74"/>
      <c r="BN18" s="295"/>
    </row>
    <row r="19" spans="1:66" ht="17.25" customHeight="1">
      <c r="A19" s="209" t="s">
        <v>48</v>
      </c>
      <c r="B19" s="333">
        <v>5</v>
      </c>
      <c r="C19" s="58"/>
      <c r="D19" s="59"/>
      <c r="E19" s="60"/>
      <c r="F19" s="75">
        <v>6</v>
      </c>
      <c r="G19" s="59">
        <v>1</v>
      </c>
      <c r="H19" s="76">
        <v>2</v>
      </c>
      <c r="I19" s="58">
        <v>5</v>
      </c>
      <c r="J19" s="59">
        <v>7</v>
      </c>
      <c r="K19" s="60">
        <v>1</v>
      </c>
      <c r="L19" s="75">
        <v>1</v>
      </c>
      <c r="M19" s="59">
        <v>6</v>
      </c>
      <c r="N19" s="76">
        <v>2</v>
      </c>
      <c r="O19" s="25"/>
      <c r="P19" s="26"/>
      <c r="Q19" s="77"/>
      <c r="R19" s="31">
        <f>IF(COUNTBLANK(P22)=0,P22,"")</f>
        <v>1</v>
      </c>
      <c r="S19" s="28">
        <f>IF(COUNTBLANK(O22)=0,O22,"")</f>
        <v>6</v>
      </c>
      <c r="T19" s="29">
        <f>IF(COUNTBLANK(Q23)=0,Q23,"")</f>
        <v>0</v>
      </c>
      <c r="U19" s="27">
        <f>IF(COUNTBLANK(P25)=0,P25,"")</f>
      </c>
      <c r="V19" s="28">
        <f>IF(COUNTBLANK(O25)=0,O25,"")</f>
      </c>
      <c r="W19" s="30">
        <f>IF(COUNTBLANK(Q26)=0,Q26,"")</f>
      </c>
      <c r="X19" s="31">
        <f>IF(COUNTBLANK(P28)=0,P28,"")</f>
        <v>3</v>
      </c>
      <c r="Y19" s="28">
        <f>IF(COUNTBLANK(O28)=0,O28,"")</f>
        <v>6</v>
      </c>
      <c r="Z19" s="29">
        <f>IF(COUNTBLANK(Q29)=0,Q29,"")</f>
        <v>0</v>
      </c>
      <c r="AA19" s="27">
        <f>IF(COUNTBLANK(P31)=0,P31,"")</f>
        <v>6</v>
      </c>
      <c r="AB19" s="28">
        <f>IF(COUNTBLANK(O31)=0,O31,"")</f>
        <v>0</v>
      </c>
      <c r="AC19" s="30">
        <f>IF(COUNTBLANK(Q32)=0,Q32,"")</f>
        <v>1</v>
      </c>
      <c r="AD19" s="31">
        <f>IF(COUNTBLANK(P34)=0,P34,"")</f>
        <v>6</v>
      </c>
      <c r="AE19" s="28">
        <f>IF(COUNTBLANK(O34)=0,O34,"")</f>
        <v>3</v>
      </c>
      <c r="AF19" s="29">
        <f>IF(COUNTBLANK(Q35)=0,Q35,"")</f>
        <v>2</v>
      </c>
      <c r="AG19" s="27">
        <f>IF(COUNTBLANK(P37)=0,P37,"")</f>
        <v>3</v>
      </c>
      <c r="AH19" s="28">
        <f>IF(COUNTBLANK(O37)=0,O37,"")</f>
        <v>6</v>
      </c>
      <c r="AI19" s="30">
        <f>IF(COUNTBLANK(Q38)=0,Q38,"")</f>
        <v>2</v>
      </c>
      <c r="AJ19" s="31">
        <f>IF(COUNTBLANK(P40)=0,P40,"")</f>
        <v>6</v>
      </c>
      <c r="AK19" s="28">
        <f>IF(COUNTBLANK(O40)=0,O40,"")</f>
        <v>7</v>
      </c>
      <c r="AL19" s="29" t="str">
        <f>IF(COUNTBLANK(Q41)=0,Q41,"")</f>
        <v>0V</v>
      </c>
      <c r="AM19" s="27">
        <f>IF(COUNTBLANK(P43)=0,P43,"")</f>
      </c>
      <c r="AN19" s="28">
        <f>IF(COUNTBLANK(O43)=0,O43,"")</f>
      </c>
      <c r="AO19" s="30">
        <f>IF(COUNTBLANK(Q44)=0,Q44,"")</f>
      </c>
      <c r="AP19" s="31">
        <f>IF(COUNTBLANK(P46)=0,P46,"")</f>
        <v>2</v>
      </c>
      <c r="AQ19" s="28">
        <f>IF(COUNTBLANK(O46)=0,O46,"")</f>
        <v>6</v>
      </c>
      <c r="AR19" s="29">
        <f>IF(COUNTBLANK(Q47)=0,Q47,"")</f>
        <v>0</v>
      </c>
      <c r="AS19" s="27">
        <f>IF(COUNTBLANK(P49)=0,P49,"")</f>
      </c>
      <c r="AT19" s="28">
        <f>IF(COUNTBLANK(O49)=0,O49,"")</f>
      </c>
      <c r="AU19" s="30">
        <f>IF(COUNTBLANK(Q50)=0,Q50,"")</f>
      </c>
      <c r="AV19" s="31">
        <f>IF(COUNTBLANK(P52)=0,P52,"")</f>
        <v>2</v>
      </c>
      <c r="AW19" s="28">
        <f>IF(COUNTBLANK(O52)=0,O52,"")</f>
        <v>6</v>
      </c>
      <c r="AX19" s="29">
        <f>IF(COUNTBLANK(Q53)=0,Q53,"")</f>
        <v>1</v>
      </c>
      <c r="AY19" s="27">
        <f>IF(COUNTBLANK(P55)=0,P55,"")</f>
      </c>
      <c r="AZ19" s="28">
        <f>IF(COUNTBLANK(O55)=0,O55,"")</f>
      </c>
      <c r="BA19" s="30">
        <f>IF(COUNTBLANK(Q56)=0,Q56,"")</f>
      </c>
      <c r="BB19" s="301">
        <f>BD19+BE19</f>
        <v>10</v>
      </c>
      <c r="BC19" s="303"/>
      <c r="BD19" s="305">
        <f>COUNTIF(C21:BA21,"V")</f>
        <v>4</v>
      </c>
      <c r="BE19" s="307">
        <f>COUNTIF(C21:BA21,"P")</f>
        <v>6</v>
      </c>
      <c r="BF19" s="309">
        <f>BD19*2+BE19</f>
        <v>14</v>
      </c>
      <c r="BG19" s="32">
        <f>SUM(E19,H19,K19,N19,Q19,T19,W19,Z19,AC19,AF19,AI19,AL19,AO19,AR19,AU19,AX19,BA19)</f>
        <v>11</v>
      </c>
      <c r="BH19" s="311">
        <f>BG19-BG20</f>
        <v>-5</v>
      </c>
      <c r="BI19" s="314">
        <f>BG19/BG20</f>
        <v>0.6875</v>
      </c>
      <c r="BJ19" s="33">
        <f>SUM(C19:C21,F19:F21,I19:I21,L19:L21,O19:O21,R19:R21,U19:U21,X19:X21,AA19:AA21,AD19:AD21,AG19:AG21,AJ19:AJ21,AM19:AM21,AP19:AP21,AS19:AS21,AV19:AV21,AY19:AY21)</f>
        <v>115</v>
      </c>
      <c r="BK19" s="311">
        <f>BJ19-BJ20</f>
        <v>-6</v>
      </c>
      <c r="BL19" s="321">
        <f>BJ19/BJ20</f>
        <v>0.9504132231404959</v>
      </c>
      <c r="BM19" s="34"/>
      <c r="BN19" s="293">
        <f>RANK(BF19,$BF$7:$BF$57)</f>
        <v>7</v>
      </c>
    </row>
    <row r="20" spans="1:66" ht="17.25" customHeight="1">
      <c r="A20" s="296"/>
      <c r="B20" s="334"/>
      <c r="C20" s="65"/>
      <c r="D20" s="66"/>
      <c r="E20" s="67"/>
      <c r="F20" s="78">
        <v>6</v>
      </c>
      <c r="G20" s="66">
        <v>1</v>
      </c>
      <c r="H20" s="79">
        <v>0</v>
      </c>
      <c r="I20" s="65">
        <v>6</v>
      </c>
      <c r="J20" s="66">
        <v>4</v>
      </c>
      <c r="K20" s="67">
        <v>2</v>
      </c>
      <c r="L20" s="78">
        <v>7</v>
      </c>
      <c r="M20" s="66">
        <v>6</v>
      </c>
      <c r="N20" s="79">
        <v>1</v>
      </c>
      <c r="O20" s="35"/>
      <c r="P20" s="36"/>
      <c r="Q20" s="61"/>
      <c r="R20" s="41">
        <f>IF(COUNTBLANK(P23)=0,P23,"")</f>
        <v>2</v>
      </c>
      <c r="S20" s="38">
        <f>IF(COUNTBLANK(O23)=0,O23,"")</f>
        <v>6</v>
      </c>
      <c r="T20" s="39">
        <f>IF(COUNTBLANK(Q22)=0,Q22,"")</f>
        <v>2</v>
      </c>
      <c r="U20" s="37">
        <f>IF(COUNTBLANK(P26)=0,P26,"")</f>
      </c>
      <c r="V20" s="38">
        <f>IF(COUNTBLANK(O26)=0,O26,"")</f>
      </c>
      <c r="W20" s="40">
        <f>IF(COUNTBLANK(Q25)=0,Q25,"")</f>
      </c>
      <c r="X20" s="41">
        <f>IF(COUNTBLANK(P29)=0,P29,"")</f>
        <v>4</v>
      </c>
      <c r="Y20" s="38">
        <f>IF(COUNTBLANK(O29)=0,O29,"")</f>
        <v>6</v>
      </c>
      <c r="Z20" s="39">
        <f>IF(COUNTBLANK(Q28)=0,Q28,"")</f>
        <v>2</v>
      </c>
      <c r="AA20" s="37">
        <f>IF(COUNTBLANK(P32)=0,P32,"")</f>
        <v>4</v>
      </c>
      <c r="AB20" s="38">
        <f>IF(COUNTBLANK(O32)=0,O32,"")</f>
        <v>6</v>
      </c>
      <c r="AC20" s="40">
        <f>IF(COUNTBLANK(Q31)=0,Q31,"")</f>
        <v>2</v>
      </c>
      <c r="AD20" s="41">
        <f>IF(COUNTBLANK(P35)=0,P35,"")</f>
        <v>6</v>
      </c>
      <c r="AE20" s="38">
        <f>IF(COUNTBLANK(O35)=0,O35,"")</f>
        <v>2</v>
      </c>
      <c r="AF20" s="39">
        <f>IF(COUNTBLANK(Q34)=0,Q34,"")</f>
        <v>0</v>
      </c>
      <c r="AG20" s="37">
        <f>IF(COUNTBLANK(P38)=0,P38,"")</f>
        <v>6</v>
      </c>
      <c r="AH20" s="38">
        <f>IF(COUNTBLANK(O38)=0,O38,"")</f>
        <v>1</v>
      </c>
      <c r="AI20" s="40">
        <f>IF(COUNTBLANK(Q37)=0,Q37,"")</f>
        <v>1</v>
      </c>
      <c r="AJ20" s="41">
        <f>IF(COUNTBLANK(P41)=0,P41,"")</f>
        <v>4</v>
      </c>
      <c r="AK20" s="38">
        <f>IF(COUNTBLANK(O41)=0,O41,"")</f>
        <v>6</v>
      </c>
      <c r="AL20" s="39">
        <f>IF(COUNTBLANK(Q40)=0,Q40,"")</f>
        <v>2</v>
      </c>
      <c r="AM20" s="37">
        <f>IF(COUNTBLANK(P44)=0,P44,"")</f>
      </c>
      <c r="AN20" s="38">
        <f>IF(COUNTBLANK(O44)=0,O44,"")</f>
      </c>
      <c r="AO20" s="40">
        <f>IF(COUNTBLANK(Q43)=0,Q43,"")</f>
      </c>
      <c r="AP20" s="41">
        <f>IF(COUNTBLANK(P47)=0,P47,"")</f>
        <v>2</v>
      </c>
      <c r="AQ20" s="38">
        <f>IF(COUNTBLANK(O47)=0,O47,"")</f>
        <v>6</v>
      </c>
      <c r="AR20" s="39">
        <f>IF(COUNTBLANK(Q46)=0,Q46,"")</f>
        <v>2</v>
      </c>
      <c r="AS20" s="37">
        <f>IF(COUNTBLANK(P50)=0,P50,"")</f>
      </c>
      <c r="AT20" s="38">
        <f>IF(COUNTBLANK(O50)=0,O50,"")</f>
      </c>
      <c r="AU20" s="40">
        <f>IF(COUNTBLANK(Q49)=0,Q49,"")</f>
      </c>
      <c r="AV20" s="41">
        <f>IF(COUNTBLANK(P53)=0,P53,"")</f>
        <v>6</v>
      </c>
      <c r="AW20" s="38">
        <f>IF(COUNTBLANK(O53)=0,O53,"")</f>
        <v>4</v>
      </c>
      <c r="AX20" s="39">
        <f>IF(COUNTBLANK(Q52)=0,Q52,"")</f>
        <v>2</v>
      </c>
      <c r="AY20" s="37">
        <f>IF(COUNTBLANK(P56)=0,P56,"")</f>
      </c>
      <c r="AZ20" s="38">
        <f>IF(COUNTBLANK(O56)=0,O56,"")</f>
      </c>
      <c r="BA20" s="40">
        <f>IF(COUNTBLANK(Q55)=0,Q55,"")</f>
      </c>
      <c r="BB20" s="301"/>
      <c r="BC20" s="303"/>
      <c r="BD20" s="305"/>
      <c r="BE20" s="307"/>
      <c r="BF20" s="309"/>
      <c r="BG20" s="42">
        <f>SUM(E20,H20,K20,N20,Q20,T20,W20,Z20,AC20,AF20,AI20,AL20,AO20,AR20,AU20,AX20,BA20)</f>
        <v>16</v>
      </c>
      <c r="BH20" s="312"/>
      <c r="BI20" s="315"/>
      <c r="BJ20" s="43">
        <f>SUM(D19:D21,G19:G21,J19:J21,M19:M21,P19:P21,S19:S21,V19:V21,Y19:Y21,AB19:AB21,AE19:AE21,AH19:AH21,AK19:AK21,AN19:AN21,AQ19:AQ21,AT19:AT21,AW19:AW21,AZ19:AZ21)</f>
        <v>121</v>
      </c>
      <c r="BK20" s="312"/>
      <c r="BL20" s="322"/>
      <c r="BM20" s="44"/>
      <c r="BN20" s="294"/>
    </row>
    <row r="21" spans="1:66" ht="17.25" customHeight="1" thickBot="1">
      <c r="A21" s="297"/>
      <c r="B21" s="335"/>
      <c r="C21" s="68"/>
      <c r="D21" s="69"/>
      <c r="E21" s="80"/>
      <c r="F21" s="81"/>
      <c r="G21" s="69"/>
      <c r="H21" s="82" t="s">
        <v>92</v>
      </c>
      <c r="I21" s="68">
        <v>4</v>
      </c>
      <c r="J21" s="69">
        <v>6</v>
      </c>
      <c r="K21" s="80" t="s">
        <v>99</v>
      </c>
      <c r="L21" s="81">
        <v>6</v>
      </c>
      <c r="M21" s="69">
        <v>0</v>
      </c>
      <c r="N21" s="82" t="s">
        <v>92</v>
      </c>
      <c r="O21" s="45"/>
      <c r="P21" s="46"/>
      <c r="Q21" s="71"/>
      <c r="R21" s="51">
        <f>IF(COUNTBLANK(P24)=0,P24,"")</f>
      </c>
      <c r="S21" s="48">
        <f>IF(COUNTBLANK(O24)=0,O24,"")</f>
      </c>
      <c r="T21" s="49" t="str">
        <f>IF(COUNTBLANK(Q24)=0,IF(Q24="V","P",IF(Q24="P","V","")),"")</f>
        <v>P</v>
      </c>
      <c r="U21" s="47">
        <f>IF(COUNTBLANK(P27)=0,P27,"")</f>
      </c>
      <c r="V21" s="48">
        <f>IF(COUNTBLANK(O27)=0,O27,"")</f>
      </c>
      <c r="W21" s="50">
        <f>IF(COUNTBLANK(Q27)=0,IF(Q27="V","P",IF(Q27="P","V","")),"")</f>
      </c>
      <c r="X21" s="51">
        <f>IF(COUNTBLANK(P30)=0,P30,"")</f>
      </c>
      <c r="Y21" s="48">
        <f>IF(COUNTBLANK(O30)=0,O30,"")</f>
      </c>
      <c r="Z21" s="49" t="str">
        <f>IF(COUNTBLANK(Q30)=0,IF(Q30="V","P",IF(Q30="P","V","")),"")</f>
        <v>P</v>
      </c>
      <c r="AA21" s="47">
        <f>IF(COUNTBLANK(P33)=0,P33,"")</f>
        <v>3</v>
      </c>
      <c r="AB21" s="48">
        <f>IF(COUNTBLANK(O33)=0,O33,"")</f>
        <v>6</v>
      </c>
      <c r="AC21" s="50" t="str">
        <f>IF(COUNTBLANK(Q33)=0,IF(Q33="V","P",IF(Q33="P","V","")),"")</f>
        <v>P</v>
      </c>
      <c r="AD21" s="51">
        <f>IF(COUNTBLANK(P36)=0,P36,"")</f>
      </c>
      <c r="AE21" s="48">
        <f>IF(COUNTBLANK(O36)=0,O36,"")</f>
      </c>
      <c r="AF21" s="49" t="str">
        <f>IF(COUNTBLANK(Q36)=0,IF(Q36="V","P",IF(Q36="P","V","")),"")</f>
        <v>V</v>
      </c>
      <c r="AG21" s="47">
        <f>IF(COUNTBLANK(P39)=0,P39,"")</f>
        <v>6</v>
      </c>
      <c r="AH21" s="48">
        <f>IF(COUNTBLANK(O39)=0,O39,"")</f>
        <v>1</v>
      </c>
      <c r="AI21" s="50" t="str">
        <f>IF(COUNTBLANK(Q39)=0,IF(Q39="V","P",IF(Q39="P","V","")),"")</f>
        <v>V</v>
      </c>
      <c r="AJ21" s="51">
        <f>IF(COUNTBLANK(P42)=0,P42,"")</f>
      </c>
      <c r="AK21" s="48">
        <f>IF(COUNTBLANK(O42)=0,O42,"")</f>
      </c>
      <c r="AL21" s="49">
        <f>IF(COUNTBLANK(Q42)=0,IF(Q42="V","P",IF(Q42="P","V","")),"")</f>
      </c>
      <c r="AM21" s="47">
        <f>IF(COUNTBLANK(P45)=0,P45,"")</f>
      </c>
      <c r="AN21" s="48">
        <f>IF(COUNTBLANK(O45)=0,O45,"")</f>
      </c>
      <c r="AO21" s="50">
        <f>IF(COUNTBLANK(Q45)=0,IF(Q45="V","P",IF(Q45="P","V","")),"")</f>
      </c>
      <c r="AP21" s="51">
        <f>IF(COUNTBLANK(P48)=0,P48,"")</f>
      </c>
      <c r="AQ21" s="48">
        <f>IF(COUNTBLANK(O48)=0,O48,"")</f>
      </c>
      <c r="AR21" s="49" t="str">
        <f>IF(COUNTBLANK(Q48)=0,IF(Q48="V","P",IF(Q48="P","V","")),"")</f>
        <v>P</v>
      </c>
      <c r="AS21" s="47">
        <f>IF(COUNTBLANK(P51)=0,P51,"")</f>
      </c>
      <c r="AT21" s="48">
        <f>IF(COUNTBLANK(O51)=0,O51,"")</f>
      </c>
      <c r="AU21" s="50">
        <f>IF(COUNTBLANK(Q51)=0,IF(Q51="V","P",IF(Q51="P","V","")),"")</f>
      </c>
      <c r="AV21" s="51">
        <f>IF(COUNTBLANK(P54)=0,P54,"")</f>
        <v>2</v>
      </c>
      <c r="AW21" s="48">
        <f>IF(COUNTBLANK(O54)=0,O54,"")</f>
        <v>6</v>
      </c>
      <c r="AX21" s="49" t="str">
        <f>IF(COUNTBLANK(Q54)=0,IF(Q54="V","P",IF(Q54="P","V","")),"")</f>
        <v>P</v>
      </c>
      <c r="AY21" s="47">
        <f>IF(COUNTBLANK(P57)=0,P57,"")</f>
      </c>
      <c r="AZ21" s="48">
        <f>IF(COUNTBLANK(O57)=0,O57,"")</f>
      </c>
      <c r="BA21" s="50">
        <f>IF(COUNTBLANK(Q57)=0,IF(Q57="V","P",IF(Q57="P","V","")),"")</f>
      </c>
      <c r="BB21" s="301"/>
      <c r="BC21" s="303"/>
      <c r="BD21" s="305"/>
      <c r="BE21" s="307"/>
      <c r="BF21" s="309"/>
      <c r="BG21" s="55"/>
      <c r="BH21" s="330"/>
      <c r="BI21" s="331"/>
      <c r="BJ21" s="56"/>
      <c r="BK21" s="330"/>
      <c r="BL21" s="332"/>
      <c r="BM21" s="57"/>
      <c r="BN21" s="295"/>
    </row>
    <row r="22" spans="1:66" ht="17.25" customHeight="1">
      <c r="A22" s="209" t="s">
        <v>50</v>
      </c>
      <c r="B22" s="333">
        <v>6</v>
      </c>
      <c r="C22" s="58"/>
      <c r="D22" s="59"/>
      <c r="E22" s="60"/>
      <c r="F22" s="75">
        <v>6</v>
      </c>
      <c r="G22" s="59">
        <v>1</v>
      </c>
      <c r="H22" s="76">
        <v>2</v>
      </c>
      <c r="I22" s="58">
        <v>7</v>
      </c>
      <c r="J22" s="59">
        <v>5</v>
      </c>
      <c r="K22" s="60">
        <v>2</v>
      </c>
      <c r="L22" s="75">
        <v>1</v>
      </c>
      <c r="M22" s="59">
        <v>6</v>
      </c>
      <c r="N22" s="76">
        <v>0</v>
      </c>
      <c r="O22" s="58">
        <v>6</v>
      </c>
      <c r="P22" s="59">
        <v>1</v>
      </c>
      <c r="Q22" s="60">
        <v>2</v>
      </c>
      <c r="R22" s="25"/>
      <c r="S22" s="26"/>
      <c r="T22" s="77"/>
      <c r="U22" s="27">
        <f>IF(COUNTBLANK(S25)=0,S25,"")</f>
        <v>1</v>
      </c>
      <c r="V22" s="28">
        <f>IF(COUNTBLANK(R25)=0,R25,"")</f>
        <v>6</v>
      </c>
      <c r="W22" s="30">
        <f>IF(COUNTBLANK(T26)=0,T26,"")</f>
        <v>0</v>
      </c>
      <c r="X22" s="31">
        <f>IF(COUNTBLANK(S28)=0,S28,"")</f>
        <v>6</v>
      </c>
      <c r="Y22" s="28">
        <f>IF(COUNTBLANK(R28)=0,R28,"")</f>
        <v>4</v>
      </c>
      <c r="Z22" s="29">
        <f>IF(COUNTBLANK(T29)=0,T29,"")</f>
        <v>2</v>
      </c>
      <c r="AA22" s="27">
        <f>IF(COUNTBLANK(S31)=0,S31,"")</f>
        <v>2</v>
      </c>
      <c r="AB22" s="28">
        <f>IF(COUNTBLANK(R31)=0,R31,"")</f>
        <v>6</v>
      </c>
      <c r="AC22" s="30">
        <f>IF(COUNTBLANK(T32)=0,T32,"")</f>
        <v>0</v>
      </c>
      <c r="AD22" s="31">
        <f>IF(COUNTBLANK(S34)=0,S34,"")</f>
      </c>
      <c r="AE22" s="28">
        <f>IF(COUNTBLANK(R34)=0,R34,"")</f>
      </c>
      <c r="AF22" s="29">
        <f>IF(COUNTBLANK(T35)=0,T35,"")</f>
      </c>
      <c r="AG22" s="27">
        <f>IF(COUNTBLANK(S37)=0,S37,"")</f>
        <v>6</v>
      </c>
      <c r="AH22" s="28">
        <f>IF(COUNTBLANK(R37)=0,R37,"")</f>
        <v>3</v>
      </c>
      <c r="AI22" s="30">
        <f>IF(COUNTBLANK(T38)=0,T38,"")</f>
        <v>2</v>
      </c>
      <c r="AJ22" s="31">
        <f>IF(COUNTBLANK(S40)=0,S40,"")</f>
        <v>6</v>
      </c>
      <c r="AK22" s="28">
        <f>IF(COUNTBLANK(R40)=0,R40,"")</f>
        <v>2</v>
      </c>
      <c r="AL22" s="29">
        <f>IF(COUNTBLANK(T41)=0,T41,"")</f>
        <v>2</v>
      </c>
      <c r="AM22" s="27">
        <f>IF(COUNTBLANK(S43)=0,S43,"")</f>
      </c>
      <c r="AN22" s="28">
        <f>IF(COUNTBLANK(R43)=0,R43,"")</f>
      </c>
      <c r="AO22" s="30">
        <f>IF(COUNTBLANK(T44)=0,T44,"")</f>
      </c>
      <c r="AP22" s="31">
        <f>IF(COUNTBLANK(S46)=0,S46,"")</f>
        <v>4</v>
      </c>
      <c r="AQ22" s="28">
        <f>IF(COUNTBLANK(R46)=0,R46,"")</f>
        <v>6</v>
      </c>
      <c r="AR22" s="29">
        <f>IF(COUNTBLANK(T47)=0,T47,"")</f>
        <v>0</v>
      </c>
      <c r="AS22" s="27">
        <f>IF(COUNTBLANK(S49)=0,S49,"")</f>
      </c>
      <c r="AT22" s="28">
        <f>IF(COUNTBLANK(R49)=0,R49,"")</f>
      </c>
      <c r="AU22" s="30">
        <f>IF(COUNTBLANK(T50)=0,T50,"")</f>
      </c>
      <c r="AV22" s="31">
        <f>IF(COUNTBLANK(S52)=0,S52,"")</f>
        <v>5</v>
      </c>
      <c r="AW22" s="28">
        <f>IF(COUNTBLANK(R52)=0,R52,"")</f>
        <v>7</v>
      </c>
      <c r="AX22" s="29">
        <f>IF(COUNTBLANK(T53)=0,T53,"")</f>
        <v>1</v>
      </c>
      <c r="AY22" s="27">
        <f>IF(COUNTBLANK(S55)=0,S55,"")</f>
      </c>
      <c r="AZ22" s="28">
        <f>IF(COUNTBLANK(R55)=0,R55,"")</f>
      </c>
      <c r="BA22" s="30">
        <f>IF(COUNTBLANK(T56)=0,T56,"")</f>
      </c>
      <c r="BB22" s="324">
        <f>BD22+BE22</f>
        <v>11</v>
      </c>
      <c r="BC22" s="327"/>
      <c r="BD22" s="328">
        <f>COUNTIF(C24:BA24,"V")</f>
        <v>6</v>
      </c>
      <c r="BE22" s="317">
        <f>COUNTIF(C24:BA24,"P")</f>
        <v>5</v>
      </c>
      <c r="BF22" s="318">
        <f>BD22*2+BE22</f>
        <v>17</v>
      </c>
      <c r="BG22" s="62">
        <f>SUM(E22,H22,K22,N22,Q22,T22,W22,Z22,AC22,AF22,AI22,AL22,AO22,AR22,AU22,AX22,BA22)</f>
        <v>13</v>
      </c>
      <c r="BH22" s="319">
        <f>BG22-BG23</f>
        <v>2</v>
      </c>
      <c r="BI22" s="320">
        <f>BG22/BG23</f>
        <v>1.1818181818181819</v>
      </c>
      <c r="BJ22" s="63">
        <f>SUM(C22:C24,F22:F24,I22:I24,L22:L24,O22:O24,R22:R24,U22:U24,X22:X24,AA22:AA24,AD22:AD24,AG22:AG24,AJ22:AJ24,AM22:AM24,AP22:AP24,AS22:AS24,AV22:AV24,AY22:AY24)</f>
        <v>116</v>
      </c>
      <c r="BK22" s="319">
        <f>BJ22-BJ23</f>
        <v>18</v>
      </c>
      <c r="BL22" s="329">
        <f>BJ22/BJ23</f>
        <v>1.183673469387755</v>
      </c>
      <c r="BM22" s="64"/>
      <c r="BN22" s="293">
        <f>RANK(BF22,$BF$7:$BF$57)</f>
        <v>4</v>
      </c>
    </row>
    <row r="23" spans="1:66" ht="17.25" customHeight="1">
      <c r="A23" s="296"/>
      <c r="B23" s="334"/>
      <c r="C23" s="65"/>
      <c r="D23" s="66"/>
      <c r="E23" s="67"/>
      <c r="F23" s="78">
        <v>6</v>
      </c>
      <c r="G23" s="66">
        <v>1</v>
      </c>
      <c r="H23" s="79">
        <v>0</v>
      </c>
      <c r="I23" s="65">
        <v>2</v>
      </c>
      <c r="J23" s="66">
        <v>6</v>
      </c>
      <c r="K23" s="67">
        <v>1</v>
      </c>
      <c r="L23" s="78">
        <v>3</v>
      </c>
      <c r="M23" s="66">
        <v>6</v>
      </c>
      <c r="N23" s="79">
        <v>2</v>
      </c>
      <c r="O23" s="65">
        <v>6</v>
      </c>
      <c r="P23" s="66">
        <v>2</v>
      </c>
      <c r="Q23" s="67">
        <v>0</v>
      </c>
      <c r="R23" s="35"/>
      <c r="S23" s="36"/>
      <c r="T23" s="61"/>
      <c r="U23" s="37">
        <f>IF(COUNTBLANK(S26)=0,S26,"")</f>
        <v>4</v>
      </c>
      <c r="V23" s="38">
        <f>IF(COUNTBLANK(R26)=0,R26,"")</f>
        <v>6</v>
      </c>
      <c r="W23" s="40">
        <f>IF(COUNTBLANK(T25)=0,T25,"")</f>
        <v>2</v>
      </c>
      <c r="X23" s="41">
        <f>IF(COUNTBLANK(S29)=0,S29,"")</f>
        <v>6</v>
      </c>
      <c r="Y23" s="38">
        <f>IF(COUNTBLANK(R29)=0,R29,"")</f>
        <v>1</v>
      </c>
      <c r="Z23" s="39">
        <f>IF(COUNTBLANK(T28)=0,T28,"")</f>
        <v>0</v>
      </c>
      <c r="AA23" s="37">
        <f>IF(COUNTBLANK(S32)=0,S32,"")</f>
        <v>6</v>
      </c>
      <c r="AB23" s="38">
        <f>IF(COUNTBLANK(R32)=0,R32,"")</f>
        <v>7</v>
      </c>
      <c r="AC23" s="40">
        <f>IF(COUNTBLANK(T31)=0,T31,"")</f>
        <v>2</v>
      </c>
      <c r="AD23" s="41">
        <f>IF(COUNTBLANK(S35)=0,S35,"")</f>
      </c>
      <c r="AE23" s="38">
        <f>IF(COUNTBLANK(R35)=0,R35,"")</f>
      </c>
      <c r="AF23" s="39">
        <f>IF(COUNTBLANK(T34)=0,T34,"")</f>
      </c>
      <c r="AG23" s="37">
        <f>IF(COUNTBLANK(S38)=0,S38,"")</f>
        <v>6</v>
      </c>
      <c r="AH23" s="38">
        <f>IF(COUNTBLANK(R38)=0,R38,"")</f>
        <v>0</v>
      </c>
      <c r="AI23" s="40">
        <f>IF(COUNTBLANK(T37)=0,T37,"")</f>
        <v>0</v>
      </c>
      <c r="AJ23" s="41">
        <f>IF(COUNTBLANK(S41)=0,S41,"")</f>
        <v>7</v>
      </c>
      <c r="AK23" s="38">
        <f>IF(COUNTBLANK(R41)=0,R41,"")</f>
        <v>5</v>
      </c>
      <c r="AL23" s="39">
        <f>IF(COUNTBLANK(T40)=0,T40,"")</f>
        <v>0</v>
      </c>
      <c r="AM23" s="37">
        <f>IF(COUNTBLANK(S44)=0,S44,"")</f>
      </c>
      <c r="AN23" s="38">
        <f>IF(COUNTBLANK(R44)=0,R44,"")</f>
      </c>
      <c r="AO23" s="40">
        <f>IF(COUNTBLANK(T43)=0,T43,"")</f>
      </c>
      <c r="AP23" s="41">
        <f>IF(COUNTBLANK(S47)=0,S47,"")</f>
        <v>6</v>
      </c>
      <c r="AQ23" s="38">
        <f>IF(COUNTBLANK(R47)=0,R47,"")</f>
        <v>7</v>
      </c>
      <c r="AR23" s="39">
        <f>IF(COUNTBLANK(T46)=0,T46,"")</f>
        <v>2</v>
      </c>
      <c r="AS23" s="37">
        <f>IF(COUNTBLANK(S50)=0,S50,"")</f>
      </c>
      <c r="AT23" s="38">
        <f>IF(COUNTBLANK(R50)=0,R50,"")</f>
      </c>
      <c r="AU23" s="40">
        <f>IF(COUNTBLANK(T49)=0,T49,"")</f>
      </c>
      <c r="AV23" s="41">
        <f>IF(COUNTBLANK(S53)=0,S53,"")</f>
        <v>6</v>
      </c>
      <c r="AW23" s="38">
        <f>IF(COUNTBLANK(R53)=0,R53,"")</f>
        <v>1</v>
      </c>
      <c r="AX23" s="39">
        <f>IF(COUNTBLANK(T52)=0,T52,"")</f>
        <v>2</v>
      </c>
      <c r="AY23" s="37">
        <f>IF(COUNTBLANK(S56)=0,S56,"")</f>
      </c>
      <c r="AZ23" s="38">
        <f>IF(COUNTBLANK(R56)=0,R56,"")</f>
      </c>
      <c r="BA23" s="40">
        <f>IF(COUNTBLANK(T55)=0,T55,"")</f>
      </c>
      <c r="BB23" s="325"/>
      <c r="BC23" s="303"/>
      <c r="BD23" s="305"/>
      <c r="BE23" s="307"/>
      <c r="BF23" s="309"/>
      <c r="BG23" s="42">
        <f>SUM(E23,H23,K23,N23,Q23,T23,W23,Z23,AC23,AF23,AI23,AL23,AO23,AR23,AU23,AX23,BA23)</f>
        <v>11</v>
      </c>
      <c r="BH23" s="312"/>
      <c r="BI23" s="315"/>
      <c r="BJ23" s="43">
        <f>SUM(D22:D24,G22:G24,J22:J24,M22:M24,P22:P24,S22:S24,V22:V24,Y22:Y24,AB22:AB24,AE22:AE24,AH22:AH24,AK22:AK24,AN22:AN24,AQ22:AQ24,AT22:AT24,AW22:AW24,AZ22:AZ24)</f>
        <v>98</v>
      </c>
      <c r="BK23" s="312"/>
      <c r="BL23" s="322"/>
      <c r="BM23" s="44"/>
      <c r="BN23" s="294"/>
    </row>
    <row r="24" spans="1:66" ht="17.25" customHeight="1" thickBot="1">
      <c r="A24" s="297"/>
      <c r="B24" s="335"/>
      <c r="C24" s="68"/>
      <c r="D24" s="69"/>
      <c r="E24" s="70"/>
      <c r="F24" s="81"/>
      <c r="G24" s="69"/>
      <c r="H24" s="82" t="s">
        <v>92</v>
      </c>
      <c r="I24" s="68">
        <v>6</v>
      </c>
      <c r="J24" s="69">
        <v>3</v>
      </c>
      <c r="K24" s="70" t="s">
        <v>92</v>
      </c>
      <c r="L24" s="81"/>
      <c r="M24" s="69"/>
      <c r="N24" s="70" t="s">
        <v>99</v>
      </c>
      <c r="O24" s="68"/>
      <c r="P24" s="69"/>
      <c r="Q24" s="70" t="s">
        <v>92</v>
      </c>
      <c r="R24" s="45"/>
      <c r="S24" s="46"/>
      <c r="T24" s="71"/>
      <c r="U24" s="47">
        <f>IF(COUNTBLANK(S27)=0,S27,"")</f>
      </c>
      <c r="V24" s="48">
        <f>IF(COUNTBLANK(R27)=0,R27,"")</f>
      </c>
      <c r="W24" s="50" t="str">
        <f>IF(COUNTBLANK(T27)=0,IF(T27="V","P",IF(T27="P","V","")),"")</f>
        <v>P</v>
      </c>
      <c r="X24" s="51">
        <f>IF(COUNTBLANK(S30)=0,S30,"")</f>
      </c>
      <c r="Y24" s="48">
        <f>IF(COUNTBLANK(R30)=0,R30,"")</f>
      </c>
      <c r="Z24" s="49" t="str">
        <f>IF(COUNTBLANK(T30)=0,IF(T30="V","P",IF(T30="P","V","")),"")</f>
        <v>V</v>
      </c>
      <c r="AA24" s="47">
        <f>IF(COUNTBLANK(S33)=0,S33,"")</f>
      </c>
      <c r="AB24" s="48">
        <f>IF(COUNTBLANK(R33)=0,R33,"")</f>
      </c>
      <c r="AC24" s="50" t="str">
        <f>IF(COUNTBLANK(T33)=0,IF(T33="V","P",IF(T33="P","V","")),"")</f>
        <v>P</v>
      </c>
      <c r="AD24" s="51">
        <f>IF(COUNTBLANK(S36)=0,S36,"")</f>
      </c>
      <c r="AE24" s="48">
        <f>IF(COUNTBLANK(R36)=0,R36,"")</f>
      </c>
      <c r="AF24" s="49">
        <f>IF(COUNTBLANK(T36)=0,IF(T36="V","P",IF(T36="P","V","")),"")</f>
      </c>
      <c r="AG24" s="47">
        <f>IF(COUNTBLANK(S39)=0,S39,"")</f>
      </c>
      <c r="AH24" s="48">
        <f>IF(COUNTBLANK(R39)=0,R39,"")</f>
      </c>
      <c r="AI24" s="50" t="str">
        <f>IF(COUNTBLANK(T39)=0,IF(T39="V","P",IF(T39="P","V","")),"")</f>
        <v>V</v>
      </c>
      <c r="AJ24" s="51">
        <f>IF(COUNTBLANK(S42)=0,S42,"")</f>
      </c>
      <c r="AK24" s="48">
        <f>IF(COUNTBLANK(R42)=0,R42,"")</f>
      </c>
      <c r="AL24" s="49" t="str">
        <f>IF(COUNTBLANK(T42)=0,IF(T42="V","P",IF(T42="P","V","")),"")</f>
        <v>V</v>
      </c>
      <c r="AM24" s="47">
        <f>IF(COUNTBLANK(S45)=0,S45,"")</f>
      </c>
      <c r="AN24" s="48">
        <f>IF(COUNTBLANK(R45)=0,R45,"")</f>
      </c>
      <c r="AO24" s="50">
        <f>IF(COUNTBLANK(T45)=0,IF(T45="V","P",IF(T45="P","V","")),"")</f>
      </c>
      <c r="AP24" s="51">
        <f>IF(COUNTBLANK(S48)=0,S48,"")</f>
      </c>
      <c r="AQ24" s="48">
        <f>IF(COUNTBLANK(R48)=0,R48,"")</f>
      </c>
      <c r="AR24" s="49" t="str">
        <f>IF(COUNTBLANK(T48)=0,IF(T48="V","P",IF(T48="P","V","")),"")</f>
        <v>P</v>
      </c>
      <c r="AS24" s="47">
        <f>IF(COUNTBLANK(S51)=0,S51,"")</f>
      </c>
      <c r="AT24" s="48">
        <f>IF(COUNTBLANK(R51)=0,R51,"")</f>
      </c>
      <c r="AU24" s="50">
        <f>IF(COUNTBLANK(T51)=0,IF(T51="V","P",IF(T51="P","V","")),"")</f>
      </c>
      <c r="AV24" s="51">
        <f>IF(COUNTBLANK(S54)=0,S54,"")</f>
        <v>2</v>
      </c>
      <c r="AW24" s="48">
        <f>IF(COUNTBLANK(R54)=0,R54,"")</f>
        <v>6</v>
      </c>
      <c r="AX24" s="49" t="str">
        <f>IF(COUNTBLANK(T54)=0,IF(T54="V","P",IF(T54="P","V","")),"")</f>
        <v>P</v>
      </c>
      <c r="AY24" s="47">
        <f>IF(COUNTBLANK(S57)=0,S57,"")</f>
      </c>
      <c r="AZ24" s="48">
        <f>IF(COUNTBLANK(R57)=0,R57,"")</f>
      </c>
      <c r="BA24" s="50">
        <f>IF(COUNTBLANK(T57)=0,IF(T57="V","P",IF(T57="P","V","")),"")</f>
      </c>
      <c r="BB24" s="326"/>
      <c r="BC24" s="304"/>
      <c r="BD24" s="306"/>
      <c r="BE24" s="308"/>
      <c r="BF24" s="310"/>
      <c r="BG24" s="72"/>
      <c r="BH24" s="313"/>
      <c r="BI24" s="316"/>
      <c r="BJ24" s="73"/>
      <c r="BK24" s="313"/>
      <c r="BL24" s="323"/>
      <c r="BM24" s="74"/>
      <c r="BN24" s="295"/>
    </row>
    <row r="25" spans="1:66" ht="17.25" customHeight="1">
      <c r="A25" s="209" t="s">
        <v>80</v>
      </c>
      <c r="B25" s="334">
        <v>7</v>
      </c>
      <c r="C25" s="65">
        <v>6</v>
      </c>
      <c r="D25" s="66">
        <v>4</v>
      </c>
      <c r="E25" s="67">
        <v>2</v>
      </c>
      <c r="F25" s="78"/>
      <c r="G25" s="66"/>
      <c r="H25" s="79"/>
      <c r="I25" s="65">
        <v>1</v>
      </c>
      <c r="J25" s="66">
        <v>6</v>
      </c>
      <c r="K25" s="67">
        <v>0</v>
      </c>
      <c r="L25" s="78">
        <v>7</v>
      </c>
      <c r="M25" s="66">
        <v>6</v>
      </c>
      <c r="N25" s="79">
        <v>1</v>
      </c>
      <c r="O25" s="65"/>
      <c r="P25" s="66"/>
      <c r="Q25" s="67"/>
      <c r="R25" s="58">
        <v>6</v>
      </c>
      <c r="S25" s="59">
        <v>1</v>
      </c>
      <c r="T25" s="60">
        <v>2</v>
      </c>
      <c r="U25" s="35"/>
      <c r="V25" s="36"/>
      <c r="W25" s="61"/>
      <c r="X25" s="31">
        <f>IF(COUNTBLANK(V28)=0,V28,"")</f>
        <v>6</v>
      </c>
      <c r="Y25" s="28">
        <f>IF(COUNTBLANK(U28)=0,U28,"")</f>
        <v>7</v>
      </c>
      <c r="Z25" s="29">
        <f>IF(COUNTBLANK(W29)=0,W29,"")</f>
        <v>1</v>
      </c>
      <c r="AA25" s="27">
        <f>IF(COUNTBLANK(V31)=0,V31,"")</f>
        <v>3</v>
      </c>
      <c r="AB25" s="28">
        <f>IF(COUNTBLANK(U31)=0,U31,"")</f>
        <v>6</v>
      </c>
      <c r="AC25" s="30">
        <f>IF(COUNTBLANK(W32)=0,W32,"")</f>
        <v>0</v>
      </c>
      <c r="AD25" s="31">
        <f>IF(COUNTBLANK(V34)=0,V34,"")</f>
        <v>6</v>
      </c>
      <c r="AE25" s="28">
        <f>IF(COUNTBLANK(U34)=0,U34,"")</f>
        <v>3</v>
      </c>
      <c r="AF25" s="29">
        <f>IF(COUNTBLANK(W35)=0,W35,"")</f>
        <v>2</v>
      </c>
      <c r="AG25" s="27">
        <f>IF(COUNTBLANK(V37)=0,V37,"")</f>
        <v>3</v>
      </c>
      <c r="AH25" s="28">
        <f>IF(COUNTBLANK(U37)=0,U37,"")</f>
        <v>6</v>
      </c>
      <c r="AI25" s="30">
        <f>IF(COUNTBLANK(W38)=0,W38,"")</f>
        <v>2</v>
      </c>
      <c r="AJ25" s="31">
        <f>IF(COUNTBLANK(V40)=0,V40,"")</f>
        <v>4</v>
      </c>
      <c r="AK25" s="28">
        <f>IF(COUNTBLANK(U40)=0,U40,"")</f>
        <v>6</v>
      </c>
      <c r="AL25" s="29">
        <f>IF(COUNTBLANK(W41)=0,W41,"")</f>
        <v>2</v>
      </c>
      <c r="AM25" s="27">
        <f>IF(COUNTBLANK(V43)=0,V43,"")</f>
        <v>6</v>
      </c>
      <c r="AN25" s="28">
        <f>IF(COUNTBLANK(U43)=0,U43,"")</f>
        <v>1</v>
      </c>
      <c r="AO25" s="30">
        <f>IF(COUNTBLANK(W44)=0,W44,"")</f>
        <v>2</v>
      </c>
      <c r="AP25" s="31">
        <f>IF(COUNTBLANK(V46)=0,V46,"")</f>
        <v>5</v>
      </c>
      <c r="AQ25" s="28">
        <f>IF(COUNTBLANK(U46)=0,U46,"")</f>
        <v>7</v>
      </c>
      <c r="AR25" s="29">
        <f>IF(COUNTBLANK(W47)=0,W47,"")</f>
        <v>0</v>
      </c>
      <c r="AS25" s="27">
        <f>IF(COUNTBLANK(V49)=0,V49,"")</f>
        <v>6</v>
      </c>
      <c r="AT25" s="28">
        <f>IF(COUNTBLANK(U49)=0,U49,"")</f>
        <v>1</v>
      </c>
      <c r="AU25" s="30">
        <f>IF(COUNTBLANK(W50)=0,W50,"")</f>
        <v>2</v>
      </c>
      <c r="AV25" s="31">
        <f>IF(COUNTBLANK(V52)=0,V52,"")</f>
        <v>5</v>
      </c>
      <c r="AW25" s="28">
        <f>IF(COUNTBLANK(U52)=0,U52,"")</f>
        <v>7</v>
      </c>
      <c r="AX25" s="29">
        <f>IF(COUNTBLANK(W53)=0,W53,"")</f>
        <v>0</v>
      </c>
      <c r="AY25" s="27">
        <f>IF(COUNTBLANK(V55)=0,V55,"")</f>
      </c>
      <c r="AZ25" s="28">
        <f>IF(COUNTBLANK(U55)=0,U55,"")</f>
      </c>
      <c r="BA25" s="30">
        <f>IF(COUNTBLANK(W56)=0,W56,"")</f>
      </c>
      <c r="BB25" s="301">
        <f>BD25+BE25</f>
        <v>13</v>
      </c>
      <c r="BC25" s="303"/>
      <c r="BD25" s="305">
        <f>COUNTIF(C27:BA27,"V")</f>
        <v>7</v>
      </c>
      <c r="BE25" s="307">
        <f>COUNTIF(C27:BA27,"P")</f>
        <v>6</v>
      </c>
      <c r="BF25" s="309">
        <f>BD25*2+BE25</f>
        <v>20</v>
      </c>
      <c r="BG25" s="32">
        <f>SUM(E25,H25,K25,N25,Q25,T25,W25,Z25,AC25,AF25,AI25,AL25,AO25,AR25,AU25,AX25,BA25)</f>
        <v>16</v>
      </c>
      <c r="BH25" s="311">
        <f>BG25-BG26</f>
        <v>2</v>
      </c>
      <c r="BI25" s="314">
        <f>BG25/BG26</f>
        <v>1.1428571428571428</v>
      </c>
      <c r="BJ25" s="33">
        <f>SUM(C25:C27,F25:F27,I25:I27,L25:L27,O25:O27,R25:R27,U25:U27,X25:X27,AA25:AA27,AD25:AD27,AG25:AG27,AJ25:AJ27,AM25:AM27,AP25:AP27,AS25:AS27,AV25:AV27,AY25:AY27)</f>
        <v>146</v>
      </c>
      <c r="BK25" s="311">
        <f>BJ25-BJ26</f>
        <v>11</v>
      </c>
      <c r="BL25" s="321">
        <f>BJ25/BJ26</f>
        <v>1.0814814814814815</v>
      </c>
      <c r="BM25" s="34"/>
      <c r="BN25" s="293">
        <f>RANK(BF25,$BF$7:$BF$57)</f>
        <v>3</v>
      </c>
    </row>
    <row r="26" spans="1:66" ht="17.25" customHeight="1">
      <c r="A26" s="296"/>
      <c r="B26" s="334"/>
      <c r="C26" s="65">
        <v>6</v>
      </c>
      <c r="D26" s="66">
        <v>4</v>
      </c>
      <c r="E26" s="67">
        <v>0</v>
      </c>
      <c r="F26" s="78"/>
      <c r="G26" s="66"/>
      <c r="H26" s="79"/>
      <c r="I26" s="65">
        <v>2</v>
      </c>
      <c r="J26" s="66">
        <v>6</v>
      </c>
      <c r="K26" s="67">
        <v>2</v>
      </c>
      <c r="L26" s="78">
        <v>3</v>
      </c>
      <c r="M26" s="66">
        <v>6</v>
      </c>
      <c r="N26" s="79">
        <v>2</v>
      </c>
      <c r="O26" s="65"/>
      <c r="P26" s="66"/>
      <c r="Q26" s="67"/>
      <c r="R26" s="65">
        <v>6</v>
      </c>
      <c r="S26" s="66">
        <v>4</v>
      </c>
      <c r="T26" s="67">
        <v>0</v>
      </c>
      <c r="U26" s="35"/>
      <c r="V26" s="36"/>
      <c r="W26" s="61"/>
      <c r="X26" s="41">
        <f>IF(COUNTBLANK(V29)=0,V29,"")</f>
        <v>6</v>
      </c>
      <c r="Y26" s="38">
        <f>IF(COUNTBLANK(U29)=0,U29,"")</f>
        <v>4</v>
      </c>
      <c r="Z26" s="39">
        <f>IF(COUNTBLANK(W28)=0,W28,"")</f>
        <v>2</v>
      </c>
      <c r="AA26" s="37">
        <f>IF(COUNTBLANK(V32)=0,V32,"")</f>
        <v>2</v>
      </c>
      <c r="AB26" s="38">
        <f>IF(COUNTBLANK(U32)=0,U32,"")</f>
        <v>6</v>
      </c>
      <c r="AC26" s="40">
        <f>IF(COUNTBLANK(W31)=0,W31,"")</f>
        <v>2</v>
      </c>
      <c r="AD26" s="41">
        <f>IF(COUNTBLANK(V35)=0,V35,"")</f>
        <v>7</v>
      </c>
      <c r="AE26" s="38">
        <f>IF(COUNTBLANK(U35)=0,U35,"")</f>
        <v>6</v>
      </c>
      <c r="AF26" s="39">
        <f>IF(COUNTBLANK(W34)=0,W34,"")</f>
        <v>0</v>
      </c>
      <c r="AG26" s="37">
        <f>IF(COUNTBLANK(V38)=0,V38,"")</f>
        <v>6</v>
      </c>
      <c r="AH26" s="38">
        <f>IF(COUNTBLANK(U38)=0,U38,"")</f>
        <v>1</v>
      </c>
      <c r="AI26" s="40">
        <f>IF(COUNTBLANK(W37)=0,W37,"")</f>
        <v>1</v>
      </c>
      <c r="AJ26" s="41">
        <f>IF(COUNTBLANK(V41)=0,V41,"")</f>
        <v>6</v>
      </c>
      <c r="AK26" s="38">
        <f>IF(COUNTBLANK(U41)=0,U41,"")</f>
        <v>1</v>
      </c>
      <c r="AL26" s="39">
        <f>IF(COUNTBLANK(W40)=0,W40,"")</f>
        <v>1</v>
      </c>
      <c r="AM26" s="37">
        <f>IF(COUNTBLANK(V44)=0,V44,"")</f>
        <v>6</v>
      </c>
      <c r="AN26" s="38">
        <f>IF(COUNTBLANK(U44)=0,U44,"")</f>
        <v>1</v>
      </c>
      <c r="AO26" s="40">
        <f>IF(COUNTBLANK(W43)=0,W43,"")</f>
        <v>0</v>
      </c>
      <c r="AP26" s="41">
        <f>IF(COUNTBLANK(V47)=0,V47,"")</f>
        <v>5</v>
      </c>
      <c r="AQ26" s="38">
        <f>IF(COUNTBLANK(U47)=0,U47,"")</f>
        <v>7</v>
      </c>
      <c r="AR26" s="39">
        <f>IF(COUNTBLANK(W46)=0,W46,"")</f>
        <v>2</v>
      </c>
      <c r="AS26" s="37">
        <f>IF(COUNTBLANK(V50)=0,V50,"")</f>
        <v>6</v>
      </c>
      <c r="AT26" s="38">
        <f>IF(COUNTBLANK(U50)=0,U50,"")</f>
        <v>4</v>
      </c>
      <c r="AU26" s="40">
        <f>IF(COUNTBLANK(W49)=0,W49,"")</f>
        <v>0</v>
      </c>
      <c r="AV26" s="41">
        <f>IF(COUNTBLANK(V53)=0,V53,"")</f>
        <v>1</v>
      </c>
      <c r="AW26" s="38">
        <f>IF(COUNTBLANK(U53)=0,U53,"")</f>
        <v>6</v>
      </c>
      <c r="AX26" s="39">
        <f>IF(COUNTBLANK(W52)=0,W52,"")</f>
        <v>2</v>
      </c>
      <c r="AY26" s="37">
        <f>IF(COUNTBLANK(V56)=0,V56,"")</f>
      </c>
      <c r="AZ26" s="38">
        <f>IF(COUNTBLANK(U56)=0,U56,"")</f>
      </c>
      <c r="BA26" s="40">
        <f>IF(COUNTBLANK(W55)=0,W55,"")</f>
      </c>
      <c r="BB26" s="301"/>
      <c r="BC26" s="303"/>
      <c r="BD26" s="305"/>
      <c r="BE26" s="307"/>
      <c r="BF26" s="309"/>
      <c r="BG26" s="42">
        <f>SUM(E26,H26,K26,N26,Q26,T26,W26,Z26,AC26,AF26,AI26,AL26,AO26,AR26,AU26,AX26,BA26)</f>
        <v>14</v>
      </c>
      <c r="BH26" s="312"/>
      <c r="BI26" s="315"/>
      <c r="BJ26" s="43">
        <f>SUM(D25:D27,G25:G27,J25:J27,M25:M27,P25:P27,S25:S27,V25:V27,Y25:Y27,AB25:AB27,AE25:AE27,AH25:AH27,AK25:AK27,AN25:AN27,AQ25:AQ27,AT25:AT27,AW25:AW27,AZ25:AZ27)</f>
        <v>135</v>
      </c>
      <c r="BK26" s="312"/>
      <c r="BL26" s="322"/>
      <c r="BM26" s="44"/>
      <c r="BN26" s="294"/>
    </row>
    <row r="27" spans="1:66" ht="17.25" customHeight="1" thickBot="1">
      <c r="A27" s="297"/>
      <c r="B27" s="334"/>
      <c r="C27" s="83"/>
      <c r="D27" s="84"/>
      <c r="E27" s="80" t="s">
        <v>92</v>
      </c>
      <c r="F27" s="85"/>
      <c r="G27" s="84"/>
      <c r="H27" s="86"/>
      <c r="I27" s="83"/>
      <c r="J27" s="84"/>
      <c r="K27" s="80" t="s">
        <v>99</v>
      </c>
      <c r="L27" s="85">
        <v>3</v>
      </c>
      <c r="M27" s="84">
        <v>6</v>
      </c>
      <c r="N27" s="80" t="s">
        <v>99</v>
      </c>
      <c r="O27" s="83"/>
      <c r="P27" s="84"/>
      <c r="Q27" s="80"/>
      <c r="R27" s="68"/>
      <c r="S27" s="69"/>
      <c r="T27" s="70" t="s">
        <v>92</v>
      </c>
      <c r="U27" s="45"/>
      <c r="V27" s="46"/>
      <c r="W27" s="71"/>
      <c r="X27" s="51">
        <f>IF(COUNTBLANK(V30)=0,V30,"")</f>
        <v>5</v>
      </c>
      <c r="Y27" s="48">
        <f>IF(COUNTBLANK(U30)=0,U30,"")</f>
        <v>7</v>
      </c>
      <c r="Z27" s="49" t="str">
        <f>IF(COUNTBLANK(W30)=0,IF(W30="V","P",IF(W30="P","V","")),"")</f>
        <v>P</v>
      </c>
      <c r="AA27" s="47">
        <f>IF(COUNTBLANK(V33)=0,V33,"")</f>
      </c>
      <c r="AB27" s="48">
        <f>IF(COUNTBLANK(U33)=0,U33,"")</f>
      </c>
      <c r="AC27" s="50" t="str">
        <f>IF(COUNTBLANK(W33)=0,IF(W33="V","P",IF(W33="P","V","")),"")</f>
        <v>P</v>
      </c>
      <c r="AD27" s="51">
        <f>IF(COUNTBLANK(V36)=0,V36,"")</f>
      </c>
      <c r="AE27" s="48">
        <f>IF(COUNTBLANK(U36)=0,U36,"")</f>
      </c>
      <c r="AF27" s="49" t="str">
        <f>IF(COUNTBLANK(W36)=0,IF(W36="V","P",IF(W36="P","V","")),"")</f>
        <v>V</v>
      </c>
      <c r="AG27" s="47">
        <f>IF(COUNTBLANK(V39)=0,V39,"")</f>
        <v>6</v>
      </c>
      <c r="AH27" s="48">
        <f>IF(COUNTBLANK(U39)=0,U39,"")</f>
        <v>4</v>
      </c>
      <c r="AI27" s="50" t="str">
        <f>IF(COUNTBLANK(W39)=0,IF(W39="V","P",IF(W39="P","V","")),"")</f>
        <v>V</v>
      </c>
      <c r="AJ27" s="51">
        <f>IF(COUNTBLANK(V42)=0,V42,"")</f>
        <v>6</v>
      </c>
      <c r="AK27" s="48">
        <f>IF(COUNTBLANK(U42)=0,U42,"")</f>
        <v>1</v>
      </c>
      <c r="AL27" s="49" t="str">
        <f>IF(COUNTBLANK(W42)=0,IF(W42="V","P",IF(W42="P","V","")),"")</f>
        <v>V</v>
      </c>
      <c r="AM27" s="47">
        <f>IF(COUNTBLANK(V45)=0,V45,"")</f>
      </c>
      <c r="AN27" s="48">
        <f>IF(COUNTBLANK(U45)=0,U45,"")</f>
      </c>
      <c r="AO27" s="50" t="str">
        <f>IF(COUNTBLANK(W45)=0,IF(W45="V","P",IF(W45="P","V","")),"")</f>
        <v>V</v>
      </c>
      <c r="AP27" s="51">
        <f>IF(COUNTBLANK(V48)=0,V48,"")</f>
      </c>
      <c r="AQ27" s="48">
        <f>IF(COUNTBLANK(U48)=0,U48,"")</f>
      </c>
      <c r="AR27" s="49" t="str">
        <f>IF(COUNTBLANK(W48)=0,IF(W48="V","P",IF(W48="P","V","")),"")</f>
        <v>P</v>
      </c>
      <c r="AS27" s="47">
        <f>IF(COUNTBLANK(V51)=0,V51,"")</f>
      </c>
      <c r="AT27" s="48">
        <f>IF(COUNTBLANK(U51)=0,U51,"")</f>
      </c>
      <c r="AU27" s="50" t="str">
        <f>IF(COUNTBLANK(W51)=0,IF(W51="V","P",IF(W51="P","V","")),"")</f>
        <v>V</v>
      </c>
      <c r="AV27" s="51">
        <f>IF(COUNTBLANK(V54)=0,V54,"")</f>
      </c>
      <c r="AW27" s="48">
        <f>IF(COUNTBLANK(U54)=0,U54,"")</f>
      </c>
      <c r="AX27" s="49" t="str">
        <f>IF(COUNTBLANK(W54)=0,IF(W54="V","P",IF(W54="P","V","")),"")</f>
        <v>P</v>
      </c>
      <c r="AY27" s="47">
        <f>IF(COUNTBLANK(V57)=0,V57,"")</f>
      </c>
      <c r="AZ27" s="48">
        <f>IF(COUNTBLANK(U57)=0,U57,"")</f>
      </c>
      <c r="BA27" s="50">
        <f>IF(COUNTBLANK(W57)=0,IF(W57="V","P",IF(W57="P","V","")),"")</f>
      </c>
      <c r="BB27" s="301"/>
      <c r="BC27" s="303"/>
      <c r="BD27" s="305"/>
      <c r="BE27" s="307"/>
      <c r="BF27" s="309"/>
      <c r="BG27" s="55"/>
      <c r="BH27" s="330"/>
      <c r="BI27" s="331"/>
      <c r="BJ27" s="56"/>
      <c r="BK27" s="330"/>
      <c r="BL27" s="332"/>
      <c r="BM27" s="57"/>
      <c r="BN27" s="295"/>
    </row>
    <row r="28" spans="1:66" ht="17.25" customHeight="1">
      <c r="A28" s="209" t="s">
        <v>32</v>
      </c>
      <c r="B28" s="333">
        <v>8</v>
      </c>
      <c r="C28" s="58"/>
      <c r="D28" s="59"/>
      <c r="E28" s="60"/>
      <c r="F28" s="75"/>
      <c r="G28" s="59"/>
      <c r="H28" s="76"/>
      <c r="I28" s="58">
        <v>2</v>
      </c>
      <c r="J28" s="59">
        <v>6</v>
      </c>
      <c r="K28" s="60">
        <v>0</v>
      </c>
      <c r="L28" s="75"/>
      <c r="M28" s="59"/>
      <c r="N28" s="76"/>
      <c r="O28" s="58">
        <v>6</v>
      </c>
      <c r="P28" s="59">
        <v>3</v>
      </c>
      <c r="Q28" s="60">
        <v>2</v>
      </c>
      <c r="R28" s="75">
        <v>4</v>
      </c>
      <c r="S28" s="59">
        <v>6</v>
      </c>
      <c r="T28" s="76">
        <v>0</v>
      </c>
      <c r="U28" s="58">
        <v>7</v>
      </c>
      <c r="V28" s="59">
        <v>6</v>
      </c>
      <c r="W28" s="60">
        <v>2</v>
      </c>
      <c r="X28" s="25"/>
      <c r="Y28" s="26"/>
      <c r="Z28" s="77"/>
      <c r="AA28" s="27">
        <f>IF(COUNTBLANK(Y31)=0,Y31,"")</f>
      </c>
      <c r="AB28" s="28">
        <f>IF(COUNTBLANK(X31)=0,X31,"")</f>
      </c>
      <c r="AC28" s="30">
        <f>IF(COUNTBLANK(Z32)=0,Z32,"")</f>
      </c>
      <c r="AD28" s="31">
        <f>IF(COUNTBLANK(Y34)=0,Y34,"")</f>
        <v>6</v>
      </c>
      <c r="AE28" s="28">
        <f>IF(COUNTBLANK(X34)=0,X34,"")</f>
        <v>1</v>
      </c>
      <c r="AF28" s="29">
        <f>IF(COUNTBLANK(Z35)=0,Z35,"")</f>
        <v>2</v>
      </c>
      <c r="AG28" s="27">
        <f>IF(COUNTBLANK(Y37)=0,Y37,"")</f>
      </c>
      <c r="AH28" s="28">
        <f>IF(COUNTBLANK(X37)=0,X37,"")</f>
      </c>
      <c r="AI28" s="30">
        <f>IF(COUNTBLANK(Z38)=0,Z38,"")</f>
      </c>
      <c r="AJ28" s="31">
        <f>IF(COUNTBLANK(Y40)=0,Y40,"")</f>
        <v>4</v>
      </c>
      <c r="AK28" s="28">
        <f>IF(COUNTBLANK(X40)=0,X40,"")</f>
        <v>6</v>
      </c>
      <c r="AL28" s="29">
        <f>IF(COUNTBLANK(Z41)=0,Z41,"")</f>
        <v>0</v>
      </c>
      <c r="AM28" s="27">
        <f>IF(COUNTBLANK(Y43)=0,Y43,"")</f>
      </c>
      <c r="AN28" s="28">
        <f>IF(COUNTBLANK(X43)=0,X43,"")</f>
      </c>
      <c r="AO28" s="30">
        <f>IF(COUNTBLANK(Z44)=0,Z44,"")</f>
      </c>
      <c r="AP28" s="31">
        <f>IF(COUNTBLANK(Y46)=0,Y46,"")</f>
        <v>2</v>
      </c>
      <c r="AQ28" s="28">
        <f>IF(COUNTBLANK(X46)=0,X46,"")</f>
        <v>6</v>
      </c>
      <c r="AR28" s="29">
        <f>IF(COUNTBLANK(Z47)=0,Z47,"")</f>
        <v>0</v>
      </c>
      <c r="AS28" s="27">
        <f>IF(COUNTBLANK(Y49)=0,Y49,"")</f>
      </c>
      <c r="AT28" s="28">
        <f>IF(COUNTBLANK(X49)=0,X49,"")</f>
      </c>
      <c r="AU28" s="30">
        <f>IF(COUNTBLANK(Z50)=0,Z50,"")</f>
      </c>
      <c r="AV28" s="31">
        <f>IF(COUNTBLANK(Y52)=0,Y52,"")</f>
      </c>
      <c r="AW28" s="28">
        <f>IF(COUNTBLANK(X52)=0,X52,"")</f>
      </c>
      <c r="AX28" s="29">
        <f>IF(COUNTBLANK(Z53)=0,Z53,"")</f>
      </c>
      <c r="AY28" s="27">
        <f>IF(COUNTBLANK(Y55)=0,Y55,"")</f>
      </c>
      <c r="AZ28" s="28">
        <f>IF(COUNTBLANK(X55)=0,X55,"")</f>
      </c>
      <c r="BA28" s="30">
        <f>IF(COUNTBLANK(Z56)=0,Z56,"")</f>
      </c>
      <c r="BB28" s="324">
        <f>BD28+BE28</f>
        <v>7</v>
      </c>
      <c r="BC28" s="327"/>
      <c r="BD28" s="328">
        <f>COUNTIF(C30:BA30,"V")</f>
        <v>3</v>
      </c>
      <c r="BE28" s="317">
        <f>COUNTIF(C30:BA30,"P")</f>
        <v>4</v>
      </c>
      <c r="BF28" s="318">
        <f>BD28*2+BE28</f>
        <v>10</v>
      </c>
      <c r="BG28" s="62">
        <f>SUM(E28,H28,K28,N28,Q28,T28,W28,Z28,AC28,AF28,AI28,AL28,AO28,AR28,AU28,AX28,BA28)</f>
        <v>6</v>
      </c>
      <c r="BH28" s="319">
        <f>BG28-BG29</f>
        <v>-4</v>
      </c>
      <c r="BI28" s="320">
        <f>BG28/BG29</f>
        <v>0.6</v>
      </c>
      <c r="BJ28" s="63">
        <f>SUM(C28:C30,F28:F30,I28:I30,L28:L30,O28:O30,R28:R30,U28:U30,X28:X30,AA28:AA30,AD28:AD30,AG28:AG30,AJ28:AJ30,AM28:AM30,AP28:AP30,AS28:AS30,AV28:AV30,AY28:AY30)</f>
        <v>69</v>
      </c>
      <c r="BK28" s="319">
        <f>BJ28-BJ29</f>
        <v>-11</v>
      </c>
      <c r="BL28" s="329">
        <f>BJ28/BJ29</f>
        <v>0.8625</v>
      </c>
      <c r="BM28" s="64"/>
      <c r="BN28" s="293">
        <f>RANK(BF28,$BF$7:$BF$57)</f>
        <v>10</v>
      </c>
    </row>
    <row r="29" spans="1:66" ht="17.25" customHeight="1">
      <c r="A29" s="296"/>
      <c r="B29" s="334"/>
      <c r="C29" s="65"/>
      <c r="D29" s="66"/>
      <c r="E29" s="67"/>
      <c r="F29" s="78"/>
      <c r="G29" s="66"/>
      <c r="H29" s="79"/>
      <c r="I29" s="65">
        <v>4</v>
      </c>
      <c r="J29" s="66">
        <v>6</v>
      </c>
      <c r="K29" s="67">
        <v>2</v>
      </c>
      <c r="L29" s="78"/>
      <c r="M29" s="66"/>
      <c r="N29" s="79"/>
      <c r="O29" s="65">
        <v>6</v>
      </c>
      <c r="P29" s="66">
        <v>4</v>
      </c>
      <c r="Q29" s="67">
        <v>0</v>
      </c>
      <c r="R29" s="78">
        <v>1</v>
      </c>
      <c r="S29" s="66">
        <v>6</v>
      </c>
      <c r="T29" s="79">
        <v>2</v>
      </c>
      <c r="U29" s="65">
        <v>4</v>
      </c>
      <c r="V29" s="66">
        <v>6</v>
      </c>
      <c r="W29" s="67">
        <v>1</v>
      </c>
      <c r="X29" s="35"/>
      <c r="Y29" s="36"/>
      <c r="Z29" s="61"/>
      <c r="AA29" s="37">
        <f>IF(COUNTBLANK(Y32)=0,Y32,"")</f>
      </c>
      <c r="AB29" s="38">
        <f>IF(COUNTBLANK(X32)=0,X32,"")</f>
      </c>
      <c r="AC29" s="40">
        <f>IF(COUNTBLANK(Z31)=0,Z31,"")</f>
      </c>
      <c r="AD29" s="41">
        <f>IF(COUNTBLANK(Y35)=0,Y35,"")</f>
        <v>2</v>
      </c>
      <c r="AE29" s="38">
        <f>IF(COUNTBLANK(X35)=0,X35,"")</f>
        <v>6</v>
      </c>
      <c r="AF29" s="39">
        <f>IF(COUNTBLANK(Z34)=0,Z34,"")</f>
        <v>1</v>
      </c>
      <c r="AG29" s="37">
        <f>IF(COUNTBLANK(Y38)=0,Y38,"")</f>
      </c>
      <c r="AH29" s="38">
        <f>IF(COUNTBLANK(X38)=0,X38,"")</f>
      </c>
      <c r="AI29" s="40">
        <f>IF(COUNTBLANK(Z37)=0,Z37,"")</f>
      </c>
      <c r="AJ29" s="41">
        <f>IF(COUNTBLANK(Y41)=0,Y41,"")</f>
        <v>4</v>
      </c>
      <c r="AK29" s="38">
        <f>IF(COUNTBLANK(X41)=0,X41,"")</f>
        <v>6</v>
      </c>
      <c r="AL29" s="39">
        <f>IF(COUNTBLANK(Z40)=0,Z40,"")</f>
        <v>2</v>
      </c>
      <c r="AM29" s="37">
        <f>IF(COUNTBLANK(Y44)=0,Y44,"")</f>
      </c>
      <c r="AN29" s="38">
        <f>IF(COUNTBLANK(X44)=0,X44,"")</f>
      </c>
      <c r="AO29" s="40">
        <f>IF(COUNTBLANK(Z43)=0,Z43,"")</f>
      </c>
      <c r="AP29" s="41">
        <f>IF(COUNTBLANK(Y47)=0,Y47,"")</f>
        <v>4</v>
      </c>
      <c r="AQ29" s="38">
        <f>IF(COUNTBLANK(X47)=0,X47,"")</f>
        <v>6</v>
      </c>
      <c r="AR29" s="39">
        <f>IF(COUNTBLANK(Z46)=0,Z46,"")</f>
        <v>2</v>
      </c>
      <c r="AS29" s="37">
        <f>IF(COUNTBLANK(Y50)=0,Y50,"")</f>
      </c>
      <c r="AT29" s="38">
        <f>IF(COUNTBLANK(X50)=0,X50,"")</f>
      </c>
      <c r="AU29" s="40">
        <f>IF(COUNTBLANK(Z49)=0,Z49,"")</f>
      </c>
      <c r="AV29" s="41">
        <f>IF(COUNTBLANK(Y53)=0,Y53,"")</f>
      </c>
      <c r="AW29" s="38">
        <f>IF(COUNTBLANK(X53)=0,X53,"")</f>
      </c>
      <c r="AX29" s="39">
        <f>IF(COUNTBLANK(Z52)=0,Z52,"")</f>
      </c>
      <c r="AY29" s="37">
        <f>IF(COUNTBLANK(Y56)=0,Y56,"")</f>
      </c>
      <c r="AZ29" s="38">
        <f>IF(COUNTBLANK(X56)=0,X56,"")</f>
      </c>
      <c r="BA29" s="40">
        <f>IF(COUNTBLANK(Z55)=0,Z55,"")</f>
      </c>
      <c r="BB29" s="325"/>
      <c r="BC29" s="303"/>
      <c r="BD29" s="305"/>
      <c r="BE29" s="307"/>
      <c r="BF29" s="309"/>
      <c r="BG29" s="42">
        <f>SUM(E29,H29,K29,N29,Q29,T29,W29,Z29,AC29,AF29,AI29,AL29,AO29,AR29,AU29,AX29,BA29)</f>
        <v>10</v>
      </c>
      <c r="BH29" s="312"/>
      <c r="BI29" s="315"/>
      <c r="BJ29" s="43">
        <f>SUM(D28:D30,G28:G30,J28:J30,M28:M30,P28:P30,S28:S30,V28:V30,Y28:Y30,AB28:AB30,AE28:AE30,AH28:AH30,AK28:AK30,AN28:AN30,AQ28:AQ30,AT28:AT30,AW28:AW30,AZ28:AZ30)</f>
        <v>80</v>
      </c>
      <c r="BK29" s="312"/>
      <c r="BL29" s="322"/>
      <c r="BM29" s="44"/>
      <c r="BN29" s="294"/>
    </row>
    <row r="30" spans="1:66" ht="17.25" customHeight="1" thickBot="1">
      <c r="A30" s="297"/>
      <c r="B30" s="335"/>
      <c r="C30" s="68"/>
      <c r="D30" s="69"/>
      <c r="E30" s="80"/>
      <c r="F30" s="81"/>
      <c r="G30" s="69"/>
      <c r="H30" s="82"/>
      <c r="I30" s="68"/>
      <c r="J30" s="69"/>
      <c r="K30" s="80" t="s">
        <v>99</v>
      </c>
      <c r="L30" s="81"/>
      <c r="M30" s="69"/>
      <c r="N30" s="82"/>
      <c r="O30" s="68"/>
      <c r="P30" s="69"/>
      <c r="Q30" s="70" t="s">
        <v>92</v>
      </c>
      <c r="R30" s="81"/>
      <c r="S30" s="69"/>
      <c r="T30" s="80" t="s">
        <v>99</v>
      </c>
      <c r="U30" s="68">
        <v>7</v>
      </c>
      <c r="V30" s="69">
        <v>5</v>
      </c>
      <c r="W30" s="70" t="s">
        <v>92</v>
      </c>
      <c r="X30" s="45"/>
      <c r="Y30" s="46"/>
      <c r="Z30" s="71"/>
      <c r="AA30" s="47">
        <f>IF(COUNTBLANK(Y33)=0,Y33,"")</f>
      </c>
      <c r="AB30" s="48">
        <f>IF(COUNTBLANK(X33)=0,X33,"")</f>
      </c>
      <c r="AC30" s="50">
        <f>IF(COUNTBLANK(Z33)=0,IF(Z33="V","P",IF(Z33="P","V","")),"")</f>
      </c>
      <c r="AD30" s="51">
        <f>IF(COUNTBLANK(Y36)=0,Y36,"")</f>
        <v>6</v>
      </c>
      <c r="AE30" s="48">
        <f>IF(COUNTBLANK(X36)=0,X36,"")</f>
        <v>1</v>
      </c>
      <c r="AF30" s="49" t="str">
        <f>IF(COUNTBLANK(Z36)=0,IF(Z36="V","P",IF(Z36="P","V","")),"")</f>
        <v>V</v>
      </c>
      <c r="AG30" s="47">
        <f>IF(COUNTBLANK(Y39)=0,Y39,"")</f>
      </c>
      <c r="AH30" s="48">
        <f>IF(COUNTBLANK(X39)=0,X39,"")</f>
      </c>
      <c r="AI30" s="50">
        <f>IF(COUNTBLANK(Z39)=0,IF(Z39="V","P",IF(Z39="P","V","")),"")</f>
      </c>
      <c r="AJ30" s="51">
        <f>IF(COUNTBLANK(Y42)=0,Y42,"")</f>
      </c>
      <c r="AK30" s="48">
        <f>IF(COUNTBLANK(X42)=0,X42,"")</f>
      </c>
      <c r="AL30" s="49" t="str">
        <f>IF(COUNTBLANK(Z42)=0,IF(Z42="V","P",IF(Z42="P","V","")),"")</f>
        <v>P</v>
      </c>
      <c r="AM30" s="47">
        <f>IF(COUNTBLANK(Y45)=0,Y45,"")</f>
      </c>
      <c r="AN30" s="48">
        <f>IF(COUNTBLANK(X45)=0,X45,"")</f>
      </c>
      <c r="AO30" s="50">
        <f>IF(COUNTBLANK(Z45)=0,IF(Z45="V","P",IF(Z45="P","V","")),"")</f>
      </c>
      <c r="AP30" s="51">
        <f>IF(COUNTBLANK(Y48)=0,Y48,"")</f>
      </c>
      <c r="AQ30" s="48">
        <f>IF(COUNTBLANK(X48)=0,X48,"")</f>
      </c>
      <c r="AR30" s="49" t="str">
        <f>IF(COUNTBLANK(Z48)=0,IF(Z48="V","P",IF(Z48="P","V","")),"")</f>
        <v>P</v>
      </c>
      <c r="AS30" s="47">
        <f>IF(COUNTBLANK(Y51)=0,Y51,"")</f>
      </c>
      <c r="AT30" s="48">
        <f>IF(COUNTBLANK(X51)=0,X51,"")</f>
      </c>
      <c r="AU30" s="50">
        <f>IF(COUNTBLANK(Z51)=0,IF(Z51="V","P",IF(Z51="P","V","")),"")</f>
      </c>
      <c r="AV30" s="51">
        <f>IF(COUNTBLANK(Y54)=0,Y54,"")</f>
      </c>
      <c r="AW30" s="48">
        <f>IF(COUNTBLANK(X54)=0,X54,"")</f>
      </c>
      <c r="AX30" s="49">
        <f>IF(COUNTBLANK(Z54)=0,IF(Z54="V","P",IF(Z54="P","V","")),"")</f>
      </c>
      <c r="AY30" s="47">
        <f>IF(COUNTBLANK(Y57)=0,Y57,"")</f>
      </c>
      <c r="AZ30" s="48">
        <f>IF(COUNTBLANK(X57)=0,X57,"")</f>
      </c>
      <c r="BA30" s="50">
        <f>IF(COUNTBLANK(Z57)=0,IF(Z57="V","P",IF(Z57="P","V","")),"")</f>
      </c>
      <c r="BB30" s="326"/>
      <c r="BC30" s="304"/>
      <c r="BD30" s="306"/>
      <c r="BE30" s="308"/>
      <c r="BF30" s="310"/>
      <c r="BG30" s="72"/>
      <c r="BH30" s="313"/>
      <c r="BI30" s="316"/>
      <c r="BJ30" s="73"/>
      <c r="BK30" s="313"/>
      <c r="BL30" s="323"/>
      <c r="BM30" s="74"/>
      <c r="BN30" s="295"/>
    </row>
    <row r="31" spans="1:66" ht="17.25" customHeight="1">
      <c r="A31" s="209" t="s">
        <v>69</v>
      </c>
      <c r="B31" s="333">
        <v>9</v>
      </c>
      <c r="C31" s="58"/>
      <c r="D31" s="59"/>
      <c r="E31" s="60"/>
      <c r="F31" s="75"/>
      <c r="G31" s="59"/>
      <c r="H31" s="76"/>
      <c r="I31" s="58">
        <v>1</v>
      </c>
      <c r="J31" s="59">
        <v>6</v>
      </c>
      <c r="K31" s="60">
        <v>0</v>
      </c>
      <c r="L31" s="75">
        <v>2</v>
      </c>
      <c r="M31" s="59">
        <v>6</v>
      </c>
      <c r="N31" s="76">
        <v>1</v>
      </c>
      <c r="O31" s="58">
        <v>0</v>
      </c>
      <c r="P31" s="59">
        <v>6</v>
      </c>
      <c r="Q31" s="60">
        <v>2</v>
      </c>
      <c r="R31" s="75">
        <v>6</v>
      </c>
      <c r="S31" s="59">
        <v>2</v>
      </c>
      <c r="T31" s="76">
        <v>2</v>
      </c>
      <c r="U31" s="58">
        <v>6</v>
      </c>
      <c r="V31" s="59">
        <v>3</v>
      </c>
      <c r="W31" s="60">
        <v>2</v>
      </c>
      <c r="X31" s="75"/>
      <c r="Y31" s="59"/>
      <c r="Z31" s="76"/>
      <c r="AA31" s="25"/>
      <c r="AB31" s="26"/>
      <c r="AC31" s="77"/>
      <c r="AD31" s="31">
        <f>IF(COUNTBLANK(AB34)=0,AB34,"")</f>
        <v>6</v>
      </c>
      <c r="AE31" s="28">
        <f>IF(COUNTBLANK(AA34)=0,AA34,"")</f>
        <v>1</v>
      </c>
      <c r="AF31" s="29">
        <f>IF(COUNTBLANK(AC35)=0,AC35,"")</f>
        <v>2</v>
      </c>
      <c r="AG31" s="27">
        <f>IF(COUNTBLANK(AB37)=0,AB37,"")</f>
        <v>6</v>
      </c>
      <c r="AH31" s="28">
        <f>IF(COUNTBLANK(AA37)=0,AA37,"")</f>
        <v>3</v>
      </c>
      <c r="AI31" s="30">
        <f>IF(COUNTBLANK(AC38)=0,AC38,"")</f>
        <v>2</v>
      </c>
      <c r="AJ31" s="31">
        <f>IF(COUNTBLANK(AB40)=0,AB40,"")</f>
        <v>5</v>
      </c>
      <c r="AK31" s="28">
        <f>IF(COUNTBLANK(AA40)=0,AA40,"")</f>
        <v>7</v>
      </c>
      <c r="AL31" s="29">
        <f>IF(COUNTBLANK(AC41)=0,AC41,"")</f>
        <v>0</v>
      </c>
      <c r="AM31" s="27">
        <f>IF(COUNTBLANK(AB43)=0,AB43,"")</f>
      </c>
      <c r="AN31" s="28">
        <f>IF(COUNTBLANK(AA43)=0,AA43,"")</f>
      </c>
      <c r="AO31" s="30">
        <f>IF(COUNTBLANK(AC44)=0,AC44,"")</f>
      </c>
      <c r="AP31" s="31">
        <f>IF(COUNTBLANK(AB46)=0,AB46,"")</f>
      </c>
      <c r="AQ31" s="28">
        <f>IF(COUNTBLANK(AA46)=0,AA46,"")</f>
      </c>
      <c r="AR31" s="29">
        <f>IF(COUNTBLANK(AC47)=0,AC47,"")</f>
      </c>
      <c r="AS31" s="27">
        <f>IF(COUNTBLANK(AB49)=0,AB49,"")</f>
        <v>6</v>
      </c>
      <c r="AT31" s="28">
        <f>IF(COUNTBLANK(AA49)=0,AA49,"")</f>
        <v>1</v>
      </c>
      <c r="AU31" s="30">
        <f>IF(COUNTBLANK(AC50)=0,AC50,"")</f>
        <v>2</v>
      </c>
      <c r="AV31" s="31">
        <f>IF(COUNTBLANK(AB52)=0,AB52,"")</f>
        <v>3</v>
      </c>
      <c r="AW31" s="28">
        <f>IF(COUNTBLANK(AA52)=0,AA52,"")</f>
        <v>6</v>
      </c>
      <c r="AX31" s="29">
        <f>IF(COUNTBLANK(AC53)=0,AC53,"")</f>
        <v>1</v>
      </c>
      <c r="AY31" s="27">
        <f>IF(COUNTBLANK(AB55)=0,AB55,"")</f>
      </c>
      <c r="AZ31" s="28">
        <f>IF(COUNTBLANK(AA55)=0,AA55,"")</f>
      </c>
      <c r="BA31" s="30">
        <f>IF(COUNTBLANK(AC56)=0,AC56,"")</f>
      </c>
      <c r="BB31" s="301">
        <f>BD31+BE31</f>
        <v>10</v>
      </c>
      <c r="BC31" s="303"/>
      <c r="BD31" s="305">
        <f>COUNTIF(C33:BA33,"V")</f>
        <v>6</v>
      </c>
      <c r="BE31" s="307">
        <f>COUNTIF(C33:BA33,"P")</f>
        <v>4</v>
      </c>
      <c r="BF31" s="309">
        <f>BD31*2+BE31</f>
        <v>16</v>
      </c>
      <c r="BG31" s="32">
        <f>SUM(E31,H31,K31,N31,Q31,T31,W31,Z31,AC31,AF31,AI31,AL31,AO31,AR31,AU31,AX31,BA31)</f>
        <v>14</v>
      </c>
      <c r="BH31" s="311">
        <f>BG31-BG32</f>
        <v>4</v>
      </c>
      <c r="BI31" s="314">
        <f>BG31/BG32</f>
        <v>1.4</v>
      </c>
      <c r="BJ31" s="33">
        <f>SUM(C31:C33,F31:F33,I31:I33,L31:L33,O31:O33,R31:R33,U31:U33,X31:X33,AA31:AA33,AD31:AD33,AG31:AG33,AJ31:AJ33,AM31:AM33,AP31:AP33,AS31:AS33,AV31:AV33,AY31:AY33)</f>
        <v>112</v>
      </c>
      <c r="BK31" s="311">
        <f>BJ31-BJ32</f>
        <v>10</v>
      </c>
      <c r="BL31" s="321">
        <f>BJ31/BJ32</f>
        <v>1.0980392156862746</v>
      </c>
      <c r="BM31" s="34"/>
      <c r="BN31" s="293">
        <f>RANK(BF31,$BF$7:$BF$57)</f>
        <v>5</v>
      </c>
    </row>
    <row r="32" spans="1:66" ht="17.25" customHeight="1">
      <c r="A32" s="296"/>
      <c r="B32" s="334"/>
      <c r="C32" s="65"/>
      <c r="D32" s="66"/>
      <c r="E32" s="67"/>
      <c r="F32" s="78"/>
      <c r="G32" s="66"/>
      <c r="H32" s="79"/>
      <c r="I32" s="65">
        <v>1</v>
      </c>
      <c r="J32" s="66">
        <v>6</v>
      </c>
      <c r="K32" s="67">
        <v>2</v>
      </c>
      <c r="L32" s="78">
        <v>7</v>
      </c>
      <c r="M32" s="66">
        <v>5</v>
      </c>
      <c r="N32" s="79">
        <v>2</v>
      </c>
      <c r="O32" s="65">
        <v>6</v>
      </c>
      <c r="P32" s="66">
        <v>4</v>
      </c>
      <c r="Q32" s="67">
        <v>1</v>
      </c>
      <c r="R32" s="78">
        <v>7</v>
      </c>
      <c r="S32" s="66">
        <v>6</v>
      </c>
      <c r="T32" s="79">
        <v>0</v>
      </c>
      <c r="U32" s="65">
        <v>6</v>
      </c>
      <c r="V32" s="66">
        <v>2</v>
      </c>
      <c r="W32" s="67">
        <v>0</v>
      </c>
      <c r="X32" s="78"/>
      <c r="Y32" s="66"/>
      <c r="Z32" s="79"/>
      <c r="AA32" s="35"/>
      <c r="AB32" s="36"/>
      <c r="AC32" s="61"/>
      <c r="AD32" s="41">
        <f>IF(COUNTBLANK(AB35)=0,AB35,"")</f>
        <v>6</v>
      </c>
      <c r="AE32" s="38">
        <f>IF(COUNTBLANK(AA35)=0,AA35,"")</f>
        <v>3</v>
      </c>
      <c r="AF32" s="39">
        <f>IF(COUNTBLANK(AC34)=0,AC34,"")</f>
        <v>0</v>
      </c>
      <c r="AG32" s="37">
        <f>IF(COUNTBLANK(AB38)=0,AB38,"")</f>
        <v>6</v>
      </c>
      <c r="AH32" s="38">
        <f>IF(COUNTBLANK(AA38)=0,AA38,"")</f>
        <v>4</v>
      </c>
      <c r="AI32" s="40">
        <f>IF(COUNTBLANK(AC37)=0,AC37,"")</f>
        <v>0</v>
      </c>
      <c r="AJ32" s="41">
        <f>IF(COUNTBLANK(AB41)=0,AB41,"")</f>
        <v>4</v>
      </c>
      <c r="AK32" s="38">
        <f>IF(COUNTBLANK(AA41)=0,AA41,"")</f>
        <v>6</v>
      </c>
      <c r="AL32" s="39">
        <f>IF(COUNTBLANK(AC40)=0,AC40,"")</f>
        <v>2</v>
      </c>
      <c r="AM32" s="37">
        <f>IF(COUNTBLANK(AB44)=0,AB44,"")</f>
      </c>
      <c r="AN32" s="38">
        <f>IF(COUNTBLANK(AA44)=0,AA44,"")</f>
      </c>
      <c r="AO32" s="40">
        <f>IF(COUNTBLANK(AC43)=0,AC43,"")</f>
      </c>
      <c r="AP32" s="41">
        <f>IF(COUNTBLANK(AB47)=0,AB47,"")</f>
      </c>
      <c r="AQ32" s="38">
        <f>IF(COUNTBLANK(AA47)=0,AA47,"")</f>
      </c>
      <c r="AR32" s="39">
        <f>IF(COUNTBLANK(AC46)=0,AC46,"")</f>
      </c>
      <c r="AS32" s="37">
        <f>IF(COUNTBLANK(AB50)=0,AB50,"")</f>
        <v>1</v>
      </c>
      <c r="AT32" s="38">
        <f>IF(COUNTBLANK(AA50)=0,AA50,"")</f>
        <v>6</v>
      </c>
      <c r="AU32" s="40">
        <f>IF(COUNTBLANK(AC49)=0,AC49,"")</f>
        <v>1</v>
      </c>
      <c r="AV32" s="41">
        <f>IF(COUNTBLANK(AB53)=0,AB53,"")</f>
        <v>6</v>
      </c>
      <c r="AW32" s="38">
        <f>IF(COUNTBLANK(AA53)=0,AA53,"")</f>
        <v>3</v>
      </c>
      <c r="AX32" s="39">
        <f>IF(COUNTBLANK(AC52)=0,AC52,"")</f>
        <v>2</v>
      </c>
      <c r="AY32" s="37">
        <f>IF(COUNTBLANK(AB56)=0,AB56,"")</f>
      </c>
      <c r="AZ32" s="38">
        <f>IF(COUNTBLANK(AA56)=0,AA56,"")</f>
      </c>
      <c r="BA32" s="40">
        <f>IF(COUNTBLANK(AC55)=0,AC55,"")</f>
      </c>
      <c r="BB32" s="301"/>
      <c r="BC32" s="303"/>
      <c r="BD32" s="305"/>
      <c r="BE32" s="307"/>
      <c r="BF32" s="309"/>
      <c r="BG32" s="42">
        <f>SUM(E32,H32,K32,N32,Q32,T32,W32,Z32,AC32,AF32,AI32,AL32,AO32,AR32,AU32,AX32,BA32)</f>
        <v>10</v>
      </c>
      <c r="BH32" s="312"/>
      <c r="BI32" s="315"/>
      <c r="BJ32" s="43">
        <f>SUM(D31:D33,G31:G33,J31:J33,M31:M33,P31:P33,S31:S33,V31:V33,Y31:Y33,AB31:AB33,AE31:AE33,AH31:AH33,AK31:AK33,AN31:AN33,AQ31:AQ33,AT31:AT33,AW31:AW33,AZ31:AZ33)</f>
        <v>102</v>
      </c>
      <c r="BK32" s="312"/>
      <c r="BL32" s="322"/>
      <c r="BM32" s="44"/>
      <c r="BN32" s="294"/>
    </row>
    <row r="33" spans="1:66" ht="17.25" customHeight="1" thickBot="1">
      <c r="A33" s="297"/>
      <c r="B33" s="335"/>
      <c r="C33" s="68"/>
      <c r="D33" s="69"/>
      <c r="E33" s="80"/>
      <c r="F33" s="81"/>
      <c r="G33" s="69"/>
      <c r="H33" s="82"/>
      <c r="I33" s="68"/>
      <c r="J33" s="69"/>
      <c r="K33" s="70" t="s">
        <v>99</v>
      </c>
      <c r="L33" s="81">
        <v>6</v>
      </c>
      <c r="M33" s="69">
        <v>7</v>
      </c>
      <c r="N33" s="82" t="s">
        <v>99</v>
      </c>
      <c r="O33" s="68">
        <v>6</v>
      </c>
      <c r="P33" s="69">
        <v>3</v>
      </c>
      <c r="Q33" s="80" t="s">
        <v>92</v>
      </c>
      <c r="R33" s="81"/>
      <c r="S33" s="69"/>
      <c r="T33" s="80" t="s">
        <v>92</v>
      </c>
      <c r="U33" s="68"/>
      <c r="V33" s="69"/>
      <c r="W33" s="70" t="s">
        <v>92</v>
      </c>
      <c r="X33" s="81"/>
      <c r="Y33" s="69"/>
      <c r="Z33" s="80"/>
      <c r="AA33" s="45"/>
      <c r="AB33" s="46"/>
      <c r="AC33" s="71"/>
      <c r="AD33" s="51">
        <f>IF(COUNTBLANK(AB36)=0,AB36,"")</f>
      </c>
      <c r="AE33" s="48">
        <f>IF(COUNTBLANK(AA36)=0,A36,"")</f>
      </c>
      <c r="AF33" s="49" t="str">
        <f>IF(COUNTBLANK(AC36)=0,IF(AC36="V","P",IF(AC36="P","V","")),"")</f>
        <v>V</v>
      </c>
      <c r="AG33" s="47">
        <f>IF(COUNTBLANK(AB39)=0,AB39,"")</f>
      </c>
      <c r="AH33" s="48">
        <f>IF(COUNTBLANK(AA39)=0,AA39,"")</f>
      </c>
      <c r="AI33" s="50" t="str">
        <f>IF(COUNTBLANK(AC39)=0,IF(AC39="V","P",IF(AC39="P","V","")),"")</f>
        <v>V</v>
      </c>
      <c r="AJ33" s="51">
        <f>IF(COUNTBLANK(AB42)=0,AB42,"")</f>
      </c>
      <c r="AK33" s="48">
        <f>IF(COUNTBLANK(AA42)=0,AA42,"")</f>
      </c>
      <c r="AL33" s="49" t="str">
        <f>IF(COUNTBLANK(AC42)=0,IF(AC42="V","P",IF(AC42="P","V","")),"")</f>
        <v>P</v>
      </c>
      <c r="AM33" s="47">
        <f>IF(COUNTBLANK(AB45)=0,AB45,"")</f>
      </c>
      <c r="AN33" s="48">
        <f>IF(COUNTBLANK(AA45)=0,AA45,"")</f>
      </c>
      <c r="AO33" s="50">
        <f>IF(COUNTBLANK(AC45)=0,IF(AC45="V","P",IF(AC45="P","V","")),"")</f>
      </c>
      <c r="AP33" s="51">
        <f>IF(COUNTBLANK(AB48)=0,AB48,"")</f>
      </c>
      <c r="AQ33" s="48">
        <f>IF(COUNTBLANK(AA48)=0,AA48,"")</f>
      </c>
      <c r="AR33" s="49">
        <f>IF(COUNTBLANK(AC48)=0,IF(AC48="V","P",IF(AC48="P","V","")),"")</f>
      </c>
      <c r="AS33" s="47">
        <f>IF(COUNTBLANK(AB51)=0,AB51,"")</f>
        <v>6</v>
      </c>
      <c r="AT33" s="48">
        <f>IF(COUNTBLANK(AA51)=0,AA51,"")</f>
        <v>0</v>
      </c>
      <c r="AU33" s="50" t="str">
        <f>IF(COUNTBLANK(AC51)=0,IF(AC51="V","P",IF(AC51="P","V","")),"")</f>
        <v>V</v>
      </c>
      <c r="AV33" s="51">
        <f>IF(COUNTBLANK(AB54)=0,AB54,"")</f>
        <v>3</v>
      </c>
      <c r="AW33" s="48">
        <f>IF(COUNTBLANK(AA54)=0,AA54,"")</f>
        <v>6</v>
      </c>
      <c r="AX33" s="49" t="str">
        <f>IF(COUNTBLANK(AC54)=0,IF(AC54="V","P",IF(AC54="P","V","")),"")</f>
        <v>P</v>
      </c>
      <c r="AY33" s="47">
        <f>IF(COUNTBLANK(AB57)=0,AB57,"")</f>
      </c>
      <c r="AZ33" s="48">
        <f>IF(COUNTBLANK(AA57)=0,AA57,"")</f>
      </c>
      <c r="BA33" s="50">
        <f>IF(COUNTBLANK(AC57)=0,IF(AC57="V","P",IF(AC57="P","V","")),"")</f>
      </c>
      <c r="BB33" s="301"/>
      <c r="BC33" s="303"/>
      <c r="BD33" s="305"/>
      <c r="BE33" s="307"/>
      <c r="BF33" s="309"/>
      <c r="BG33" s="55"/>
      <c r="BH33" s="330"/>
      <c r="BI33" s="331"/>
      <c r="BJ33" s="56"/>
      <c r="BK33" s="330"/>
      <c r="BL33" s="332"/>
      <c r="BM33" s="57"/>
      <c r="BN33" s="295"/>
    </row>
    <row r="34" spans="1:66" ht="17.25" customHeight="1">
      <c r="A34" s="209" t="s">
        <v>95</v>
      </c>
      <c r="B34" s="333">
        <v>10</v>
      </c>
      <c r="C34" s="58">
        <v>1</v>
      </c>
      <c r="D34" s="59">
        <v>6</v>
      </c>
      <c r="E34" s="60">
        <v>0</v>
      </c>
      <c r="F34" s="75"/>
      <c r="G34" s="59"/>
      <c r="H34" s="76"/>
      <c r="I34" s="58">
        <v>2</v>
      </c>
      <c r="J34" s="59">
        <v>6</v>
      </c>
      <c r="K34" s="60">
        <v>0</v>
      </c>
      <c r="L34" s="75"/>
      <c r="M34" s="59"/>
      <c r="N34" s="76"/>
      <c r="O34" s="58">
        <v>3</v>
      </c>
      <c r="P34" s="59">
        <v>6</v>
      </c>
      <c r="Q34" s="60">
        <v>0</v>
      </c>
      <c r="R34" s="75"/>
      <c r="S34" s="59"/>
      <c r="T34" s="76"/>
      <c r="U34" s="58">
        <v>3</v>
      </c>
      <c r="V34" s="59">
        <v>6</v>
      </c>
      <c r="W34" s="60">
        <v>0</v>
      </c>
      <c r="X34" s="75">
        <v>1</v>
      </c>
      <c r="Y34" s="59">
        <v>6</v>
      </c>
      <c r="Z34" s="76">
        <v>1</v>
      </c>
      <c r="AA34" s="58">
        <v>1</v>
      </c>
      <c r="AB34" s="59">
        <v>6</v>
      </c>
      <c r="AC34" s="60">
        <v>0</v>
      </c>
      <c r="AD34" s="25"/>
      <c r="AE34" s="26"/>
      <c r="AF34" s="77"/>
      <c r="AG34" s="27">
        <f>IF(COUNTBLANK(AE37)=0,AE37,"")</f>
      </c>
      <c r="AH34" s="28">
        <f>IF(COUNTBLANK(AD37)=0,AD37,"")</f>
      </c>
      <c r="AI34" s="30">
        <f>IF(COUNTBLANK(AF38)=0,AF38,"")</f>
      </c>
      <c r="AJ34" s="31">
        <f>IF(COUNTBLANK(AE40)=0,AE40,"")</f>
        <v>7</v>
      </c>
      <c r="AK34" s="28">
        <f>IF(COUNTBLANK(AD40)=0,AD40,"")</f>
        <v>5</v>
      </c>
      <c r="AL34" s="29">
        <f>IF(COUNTBLANK(AF41)=0,AF41,"")</f>
        <v>2</v>
      </c>
      <c r="AM34" s="27">
        <f>IF(COUNTBLANK(AE43)=0,AE43,"")</f>
      </c>
      <c r="AN34" s="28">
        <f>IF(COUNTBLANK(AD43)=0,AD43,"")</f>
      </c>
      <c r="AO34" s="30">
        <f>IF(COUNTBLANK(AF44)=0,AF44,"")</f>
      </c>
      <c r="AP34" s="31">
        <f>IF(COUNTBLANK(AE46)=0,AE46,"")</f>
      </c>
      <c r="AQ34" s="28">
        <f>IF(COUNTBLANK(AD46)=0,AD46,"")</f>
      </c>
      <c r="AR34" s="29">
        <f>IF(COUNTBLANK(AF47)=0,AF47,"")</f>
      </c>
      <c r="AS34" s="27">
        <f>IF(COUNTBLANK(AE49)=0,AE49,"")</f>
      </c>
      <c r="AT34" s="28">
        <f>IF(COUNTBLANK(AD49)=0,AD49,"")</f>
      </c>
      <c r="AU34" s="30">
        <f>IF(COUNTBLANK(AF50)=0,AF50,"")</f>
      </c>
      <c r="AV34" s="31">
        <f>IF(COUNTBLANK(AE52)=0,AE52,"")</f>
        <v>6</v>
      </c>
      <c r="AW34" s="28">
        <f>IF(COUNTBLANK(AD52)=0,AD52,"")</f>
        <v>3</v>
      </c>
      <c r="AX34" s="29">
        <f>IF(COUNTBLANK(AF53)=0,AF53,"")</f>
        <v>1</v>
      </c>
      <c r="AY34" s="27">
        <f>IF(COUNTBLANK(AE55)=0,AE55,"")</f>
      </c>
      <c r="AZ34" s="28">
        <f>IF(COUNTBLANK(AD55)=0,AD55,"")</f>
      </c>
      <c r="BA34" s="30">
        <f>IF(COUNTBLANK(AF56)=0,AF56,"")</f>
      </c>
      <c r="BB34" s="324">
        <f>BD34+BE34</f>
        <v>8</v>
      </c>
      <c r="BC34" s="327"/>
      <c r="BD34" s="328">
        <f>COUNTIF(C36:BA36,"V")</f>
        <v>1</v>
      </c>
      <c r="BE34" s="317">
        <f>COUNTIF(C36:BA36,"P")</f>
        <v>7</v>
      </c>
      <c r="BF34" s="318">
        <f>BD34*2+BE34</f>
        <v>9</v>
      </c>
      <c r="BG34" s="62">
        <f>SUM(E34,H34,K34,N34,Q34,T34,W34,Z34,AC34,AF34,AI34,AL34,AO34,AR34,AU34,AX34,BA34)</f>
        <v>4</v>
      </c>
      <c r="BH34" s="319">
        <f>BG34-BG35</f>
        <v>-10</v>
      </c>
      <c r="BI34" s="320">
        <f>BG34/BG35</f>
        <v>0.2857142857142857</v>
      </c>
      <c r="BJ34" s="63">
        <f>SUM(C34:C36,F34:F36,I34:I36,L34:L36,O34:O36,R34:R36,U34:U36,X34:X36,AA34:AA36,AD34:AD36,AG34:AG36,AJ34:AJ36,AM34:AM36,AP34:AP36,AS34:AS36,AV34:AV36,AY34:AY36)</f>
        <v>60</v>
      </c>
      <c r="BK34" s="319">
        <f>BJ34-BJ35</f>
        <v>-37</v>
      </c>
      <c r="BL34" s="329">
        <f>BJ34/BJ35</f>
        <v>0.6185567010309279</v>
      </c>
      <c r="BM34" s="64"/>
      <c r="BN34" s="293">
        <f>RANK(BF34,$BF$7:$BF$57)</f>
        <v>12</v>
      </c>
    </row>
    <row r="35" spans="1:66" ht="17.25" customHeight="1">
      <c r="A35" s="296"/>
      <c r="B35" s="334"/>
      <c r="C35" s="65">
        <v>3</v>
      </c>
      <c r="D35" s="66">
        <v>6</v>
      </c>
      <c r="E35" s="67">
        <v>2</v>
      </c>
      <c r="F35" s="78"/>
      <c r="G35" s="66"/>
      <c r="H35" s="79"/>
      <c r="I35" s="65">
        <v>5</v>
      </c>
      <c r="J35" s="66">
        <v>7</v>
      </c>
      <c r="K35" s="67">
        <v>2</v>
      </c>
      <c r="L35" s="78"/>
      <c r="M35" s="66"/>
      <c r="N35" s="79"/>
      <c r="O35" s="65">
        <v>2</v>
      </c>
      <c r="P35" s="66">
        <v>6</v>
      </c>
      <c r="Q35" s="67">
        <v>2</v>
      </c>
      <c r="R35" s="78"/>
      <c r="S35" s="66"/>
      <c r="T35" s="79"/>
      <c r="U35" s="65">
        <v>6</v>
      </c>
      <c r="V35" s="66">
        <v>7</v>
      </c>
      <c r="W35" s="67">
        <v>2</v>
      </c>
      <c r="X35" s="78">
        <v>6</v>
      </c>
      <c r="Y35" s="66">
        <v>2</v>
      </c>
      <c r="Z35" s="79">
        <v>2</v>
      </c>
      <c r="AA35" s="65">
        <v>3</v>
      </c>
      <c r="AB35" s="66">
        <v>6</v>
      </c>
      <c r="AC35" s="67">
        <v>2</v>
      </c>
      <c r="AD35" s="35"/>
      <c r="AE35" s="36"/>
      <c r="AF35" s="61"/>
      <c r="AG35" s="37">
        <f>IF(COUNTBLANK(AE38)=0,AE38,"")</f>
      </c>
      <c r="AH35" s="38">
        <f>IF(COUNTBLANK(AD38)=0,AD38,"")</f>
      </c>
      <c r="AI35" s="40">
        <f>IF(COUNTBLANK(AF37)=0,AF37,"")</f>
      </c>
      <c r="AJ35" s="41">
        <f>IF(COUNTBLANK(AE41)=0,AE41,"")</f>
        <v>6</v>
      </c>
      <c r="AK35" s="38">
        <f>IF(COUNTBLANK(AD41)=0,AD41,"")</f>
        <v>1</v>
      </c>
      <c r="AL35" s="39">
        <f>IF(COUNTBLANK(AF40)=0,AF40,"")</f>
        <v>0</v>
      </c>
      <c r="AM35" s="37">
        <f>IF(COUNTBLANK(AE44)=0,AE44,"")</f>
      </c>
      <c r="AN35" s="38">
        <f>IF(COUNTBLANK(AD44)=0,AD44,"")</f>
      </c>
      <c r="AO35" s="40">
        <f>IF(COUNTBLANK(AF43)=0,AF43,"")</f>
      </c>
      <c r="AP35" s="41">
        <f>IF(COUNTBLANK(AE47)=0,AE47,"")</f>
      </c>
      <c r="AQ35" s="38">
        <f>IF(COUNTBLANK(AD47)=0,AD47,"")</f>
      </c>
      <c r="AR35" s="39">
        <f>IF(COUNTBLANK(AF46)=0,AF46,"")</f>
      </c>
      <c r="AS35" s="37">
        <f>IF(COUNTBLANK(AE50)=0,AE50,"")</f>
      </c>
      <c r="AT35" s="38">
        <f>IF(COUNTBLANK(AD50)=0,AD50,"")</f>
      </c>
      <c r="AU35" s="40">
        <f>IF(COUNTBLANK(AF49)=0,AF49,"")</f>
      </c>
      <c r="AV35" s="41">
        <f>IF(COUNTBLANK(AE53)=0,AE53,"")</f>
        <v>0</v>
      </c>
      <c r="AW35" s="38">
        <f>IF(COUNTBLANK(AD53)=0,AD53,"")</f>
        <v>6</v>
      </c>
      <c r="AX35" s="39">
        <f>IF(COUNTBLANK(AF52)=0,AF52,"")</f>
        <v>2</v>
      </c>
      <c r="AY35" s="37">
        <f>IF(COUNTBLANK(AE56)=0,AE56,"")</f>
      </c>
      <c r="AZ35" s="38">
        <f>IF(COUNTBLANK(AD56)=0,AD56,"")</f>
      </c>
      <c r="BA35" s="40">
        <f>IF(COUNTBLANK(AF55)=0,AF55,"")</f>
      </c>
      <c r="BB35" s="325"/>
      <c r="BC35" s="303"/>
      <c r="BD35" s="305"/>
      <c r="BE35" s="307"/>
      <c r="BF35" s="309"/>
      <c r="BG35" s="42">
        <f>SUM(E35,H35,K35,N35,Q35,T35,W35,Z35,AC35,AF35,AI35,AL35,AO35,AR35,AU35,AX35,BA35)</f>
        <v>14</v>
      </c>
      <c r="BH35" s="312"/>
      <c r="BI35" s="315"/>
      <c r="BJ35" s="43">
        <f>SUM(D34:D36,G34:G36,J34:J36,M34:M36,P34:P36,S34:S36,V34:V36,Y34:Y36,AB34:AB36,AE34:AE36,AH34:AH36,AK34:AK36,AN34:AN36,AQ34:AQ36,AT34:AT36,AW34:AW36,AZ34:AZ36)</f>
        <v>97</v>
      </c>
      <c r="BK35" s="312"/>
      <c r="BL35" s="322"/>
      <c r="BM35" s="44"/>
      <c r="BN35" s="294"/>
    </row>
    <row r="36" spans="1:66" ht="17.25" customHeight="1" thickBot="1">
      <c r="A36" s="297"/>
      <c r="B36" s="335"/>
      <c r="C36" s="68"/>
      <c r="D36" s="69"/>
      <c r="E36" s="80" t="s">
        <v>99</v>
      </c>
      <c r="F36" s="81"/>
      <c r="G36" s="69"/>
      <c r="H36" s="82"/>
      <c r="I36" s="68"/>
      <c r="J36" s="69"/>
      <c r="K36" s="70" t="s">
        <v>99</v>
      </c>
      <c r="L36" s="81"/>
      <c r="M36" s="69"/>
      <c r="N36" s="82"/>
      <c r="O36" s="68"/>
      <c r="P36" s="69"/>
      <c r="Q36" s="70" t="s">
        <v>99</v>
      </c>
      <c r="R36" s="81"/>
      <c r="S36" s="69"/>
      <c r="T36" s="82"/>
      <c r="U36" s="68"/>
      <c r="V36" s="69"/>
      <c r="W36" s="80" t="s">
        <v>99</v>
      </c>
      <c r="X36" s="81">
        <v>1</v>
      </c>
      <c r="Y36" s="69">
        <v>6</v>
      </c>
      <c r="Z36" s="82" t="s">
        <v>99</v>
      </c>
      <c r="AA36" s="68"/>
      <c r="AB36" s="69"/>
      <c r="AC36" s="80" t="s">
        <v>99</v>
      </c>
      <c r="AD36" s="45"/>
      <c r="AE36" s="46"/>
      <c r="AF36" s="71"/>
      <c r="AG36" s="47">
        <f>IF(COUNTBLANK(AE39)=0,AE39,"")</f>
      </c>
      <c r="AH36" s="48">
        <f>IF(COUNTBLANK(AD39)=0,AD39,"")</f>
      </c>
      <c r="AI36" s="50">
        <f>IF(COUNTBLANK(AF39)=0,IF(AF39="V","P",IF(AF39="P","V","")),"")</f>
      </c>
      <c r="AJ36" s="51">
        <f>IF(COUNTBLANK(AE42)=0,AE42,"")</f>
      </c>
      <c r="AK36" s="48">
        <f>IF(COUNTBLANK(AD42)=0,AD42,"")</f>
      </c>
      <c r="AL36" s="49" t="str">
        <f>IF(COUNTBLANK(AF42)=0,IF(AF42="V","P",IF(AF42="P","V","")),"")</f>
        <v>V</v>
      </c>
      <c r="AM36" s="47">
        <f>IF(COUNTBLANK(AE45)=0,AE45,"")</f>
      </c>
      <c r="AN36" s="48">
        <f>IF(COUNTBLANK(AD45)=0,AD45,"")</f>
      </c>
      <c r="AO36" s="50">
        <f>IF(COUNTBLANK(AF45)=0,IF(AF45="V","P",IF(AF45="P","V","")),"")</f>
      </c>
      <c r="AP36" s="51">
        <f>IF(COUNTBLANK(AE48)=0,AE48,"")</f>
      </c>
      <c r="AQ36" s="48">
        <f>IF(COUNTBLANK(AD48)=0,AD48,"")</f>
      </c>
      <c r="AR36" s="49">
        <f>IF(COUNTBLANK(AF48)=0,IF(AF48="V","P",IF(AF48="P","V","")),"")</f>
      </c>
      <c r="AS36" s="47">
        <f>IF(COUNTBLANK(AE51)=0,AE51,"")</f>
      </c>
      <c r="AT36" s="48">
        <f>IF(COUNTBLANK(AD51)=0,AD51,"")</f>
      </c>
      <c r="AU36" s="50">
        <f>IF(COUNTBLANK(AF51)=0,IF(AF51="V","P",IF(AF51="P","V","")),"")</f>
      </c>
      <c r="AV36" s="51">
        <f>IF(COUNTBLANK(AE54)=0,AE54,"")</f>
        <v>4</v>
      </c>
      <c r="AW36" s="48">
        <f>IF(COUNTBLANK(AD54)=0,AD54,"")</f>
        <v>6</v>
      </c>
      <c r="AX36" s="49" t="str">
        <f>IF(COUNTBLANK(AF54)=0,IF(AF54="V","P",IF(AF54="P","V","")),"")</f>
        <v>P</v>
      </c>
      <c r="AY36" s="47">
        <f>IF(COUNTBLANK(AE57)=0,AE57,"")</f>
      </c>
      <c r="AZ36" s="48">
        <f>IF(COUNTBLANK(AD57)=0,AD57,"")</f>
      </c>
      <c r="BA36" s="50">
        <f>IF(COUNTBLANK(AF57)=0,IF(AF57="V","P",IF(AF57="P","V","")),"")</f>
      </c>
      <c r="BB36" s="326"/>
      <c r="BC36" s="304"/>
      <c r="BD36" s="306"/>
      <c r="BE36" s="308"/>
      <c r="BF36" s="310"/>
      <c r="BG36" s="72"/>
      <c r="BH36" s="313"/>
      <c r="BI36" s="316"/>
      <c r="BJ36" s="73"/>
      <c r="BK36" s="313"/>
      <c r="BL36" s="323"/>
      <c r="BM36" s="74"/>
      <c r="BN36" s="295"/>
    </row>
    <row r="37" spans="1:66" ht="17.25" customHeight="1">
      <c r="A37" s="209" t="s">
        <v>63</v>
      </c>
      <c r="B37" s="298">
        <f>IF(COUNTBLANK(A37)=0,B34+1,"")</f>
        <v>11</v>
      </c>
      <c r="C37" s="58"/>
      <c r="D37" s="59"/>
      <c r="E37" s="60"/>
      <c r="F37" s="75"/>
      <c r="G37" s="59"/>
      <c r="H37" s="76"/>
      <c r="I37" s="58">
        <v>0</v>
      </c>
      <c r="J37" s="59">
        <v>6</v>
      </c>
      <c r="K37" s="60">
        <v>0</v>
      </c>
      <c r="L37" s="75">
        <v>1</v>
      </c>
      <c r="M37" s="59">
        <v>6</v>
      </c>
      <c r="N37" s="76">
        <v>0</v>
      </c>
      <c r="O37" s="58">
        <v>6</v>
      </c>
      <c r="P37" s="59">
        <v>3</v>
      </c>
      <c r="Q37" s="60">
        <v>1</v>
      </c>
      <c r="R37" s="75">
        <v>3</v>
      </c>
      <c r="S37" s="59">
        <v>6</v>
      </c>
      <c r="T37" s="76">
        <v>0</v>
      </c>
      <c r="U37" s="58">
        <v>6</v>
      </c>
      <c r="V37" s="59">
        <v>3</v>
      </c>
      <c r="W37" s="60">
        <v>1</v>
      </c>
      <c r="X37" s="75"/>
      <c r="Y37" s="59"/>
      <c r="Z37" s="76"/>
      <c r="AA37" s="58">
        <v>3</v>
      </c>
      <c r="AB37" s="59">
        <v>6</v>
      </c>
      <c r="AC37" s="60">
        <v>0</v>
      </c>
      <c r="AD37" s="58"/>
      <c r="AE37" s="59"/>
      <c r="AF37" s="60"/>
      <c r="AG37" s="25"/>
      <c r="AH37" s="26"/>
      <c r="AI37" s="77"/>
      <c r="AJ37" s="31">
        <f>IF(COUNTBLANK(AH40)=0,AH40,"")</f>
        <v>2</v>
      </c>
      <c r="AK37" s="28">
        <f>IF(COUNTBLANK(AG40)=0,AG40,"")</f>
        <v>6</v>
      </c>
      <c r="AL37" s="29">
        <f>IF(COUNTBLANK(AI41)=0,AI41,"")</f>
        <v>0</v>
      </c>
      <c r="AM37" s="27">
        <f>IF(COUNTBLANK(AH43)=0,AH43,"")</f>
      </c>
      <c r="AN37" s="28">
        <f>IF(COUNTBLANK(AG43)=0,AG43,"")</f>
      </c>
      <c r="AO37" s="30">
        <f>IF(COUNTBLANK(AI44)=0,AI44,"")</f>
      </c>
      <c r="AP37" s="31">
        <f>IF(COUNTBLANK(AH46)=0,AH46,"")</f>
        <v>6</v>
      </c>
      <c r="AQ37" s="28">
        <f>IF(COUNTBLANK(AG46)=0,AG46,"")</f>
        <v>3</v>
      </c>
      <c r="AR37" s="29">
        <f>IF(COUNTBLANK(AI47)=0,AI47,"")</f>
        <v>2</v>
      </c>
      <c r="AS37" s="27">
        <f>IF(COUNTBLANK(AH49)=0,AH49,"")</f>
      </c>
      <c r="AT37" s="28">
        <f>IF(COUNTBLANK(AG49)=0,AG49,"")</f>
      </c>
      <c r="AU37" s="30">
        <f>IF(COUNTBLANK(AI50)=0,AI50,"")</f>
      </c>
      <c r="AV37" s="31">
        <f>IF(COUNTBLANK(AH52)=0,AH52,"")</f>
        <v>2</v>
      </c>
      <c r="AW37" s="28">
        <f>IF(COUNTBLANK(AG52)=0,AG52,"")</f>
        <v>6</v>
      </c>
      <c r="AX37" s="29">
        <f>IF(COUNTBLANK(AI53)=0,AI53,"")</f>
        <v>0</v>
      </c>
      <c r="AY37" s="27">
        <f>IF(COUNTBLANK(AH55)=0,AH55,"")</f>
      </c>
      <c r="AZ37" s="28">
        <f>IF(COUNTBLANK(AG55)=0,AG55,"")</f>
      </c>
      <c r="BA37" s="30">
        <f>IF(COUNTBLANK(AI56)=0,AI56,"")</f>
      </c>
      <c r="BB37" s="301">
        <f>BD37+BE37</f>
        <v>9</v>
      </c>
      <c r="BC37" s="303"/>
      <c r="BD37" s="305">
        <f>COUNTIF(C39:BA39,"V")</f>
        <v>1</v>
      </c>
      <c r="BE37" s="307">
        <f>COUNTIF(C39:BA39,"P")</f>
        <v>8</v>
      </c>
      <c r="BF37" s="309">
        <f>BD37*2+BE37</f>
        <v>10</v>
      </c>
      <c r="BG37" s="32">
        <f>SUM(E37,H37,K37,N37,Q37,T37,W37,Z37,AC37,AF37,AI37,AL37,AO37,AR37,AU37,AX37,BA37)</f>
        <v>4</v>
      </c>
      <c r="BH37" s="311">
        <f>BG37-BG38</f>
        <v>-12</v>
      </c>
      <c r="BI37" s="314">
        <f>BG37/BG38</f>
        <v>0.25</v>
      </c>
      <c r="BJ37" s="33">
        <f>SUM(C37:C39,F37:F39,I37:I39,L37:L39,O37:O39,R37:R39,U37:U39,X37:X39,AA37:AA39,AD37:AD39,AG37:AG39,AJ37:AJ39,AM37:AM39,AP37:AP39,AS37:AS39,AV37:AV39,AY37:AY39)</f>
        <v>58</v>
      </c>
      <c r="BK37" s="311">
        <f>BJ37-BJ38</f>
        <v>-51</v>
      </c>
      <c r="BL37" s="321">
        <f>BJ37/BJ38</f>
        <v>0.5321100917431193</v>
      </c>
      <c r="BM37" s="34"/>
      <c r="BN37" s="293">
        <f>RANK(BF37,$BF$7:$BF$57)</f>
        <v>10</v>
      </c>
    </row>
    <row r="38" spans="1:66" ht="17.25" customHeight="1">
      <c r="A38" s="296"/>
      <c r="B38" s="299"/>
      <c r="C38" s="65"/>
      <c r="D38" s="66"/>
      <c r="E38" s="67"/>
      <c r="F38" s="78"/>
      <c r="G38" s="66"/>
      <c r="H38" s="79"/>
      <c r="I38" s="65">
        <v>0</v>
      </c>
      <c r="J38" s="66">
        <v>6</v>
      </c>
      <c r="K38" s="67">
        <v>2</v>
      </c>
      <c r="L38" s="78">
        <v>4</v>
      </c>
      <c r="M38" s="66">
        <v>6</v>
      </c>
      <c r="N38" s="79">
        <v>2</v>
      </c>
      <c r="O38" s="65">
        <v>1</v>
      </c>
      <c r="P38" s="66">
        <v>6</v>
      </c>
      <c r="Q38" s="67">
        <v>2</v>
      </c>
      <c r="R38" s="78">
        <v>0</v>
      </c>
      <c r="S38" s="66">
        <v>6</v>
      </c>
      <c r="T38" s="79">
        <v>2</v>
      </c>
      <c r="U38" s="65">
        <v>1</v>
      </c>
      <c r="V38" s="66">
        <v>6</v>
      </c>
      <c r="W38" s="67">
        <v>2</v>
      </c>
      <c r="X38" s="78"/>
      <c r="Y38" s="66"/>
      <c r="Z38" s="79"/>
      <c r="AA38" s="65">
        <v>4</v>
      </c>
      <c r="AB38" s="66">
        <v>6</v>
      </c>
      <c r="AC38" s="67">
        <v>2</v>
      </c>
      <c r="AD38" s="65"/>
      <c r="AE38" s="66"/>
      <c r="AF38" s="67"/>
      <c r="AG38" s="35"/>
      <c r="AH38" s="36"/>
      <c r="AI38" s="61"/>
      <c r="AJ38" s="41">
        <f>IF(COUNTBLANK(AH41)=0,AH41,"")</f>
        <v>5</v>
      </c>
      <c r="AK38" s="38">
        <f>IF(COUNTBLANK(AG41)=0,AG41,"")</f>
        <v>7</v>
      </c>
      <c r="AL38" s="39">
        <f>IF(COUNTBLANK(AI40)=0,AI40,"")</f>
        <v>2</v>
      </c>
      <c r="AM38" s="37">
        <f>IF(COUNTBLANK(AH44)=0,AH44,"")</f>
      </c>
      <c r="AN38" s="38">
        <f>IF(COUNTBLANK(AG44)=0,AG44,"")</f>
      </c>
      <c r="AO38" s="40">
        <f>IF(COUNTBLANK(AI43)=0,AI43,"")</f>
      </c>
      <c r="AP38" s="41">
        <f>IF(COUNTBLANK(AH47)=0,AH47,"")</f>
        <v>6</v>
      </c>
      <c r="AQ38" s="38">
        <f>IF(COUNTBLANK(AG47)=0,AG47,"")</f>
        <v>3</v>
      </c>
      <c r="AR38" s="39">
        <f>IF(COUNTBLANK(AI46)=0,AI46,"")</f>
        <v>0</v>
      </c>
      <c r="AS38" s="37">
        <f>IF(COUNTBLANK(AH50)=0,AH50,"")</f>
      </c>
      <c r="AT38" s="38">
        <f>IF(COUNTBLANK(AG50)=0,AG50,"")</f>
      </c>
      <c r="AU38" s="40">
        <f>IF(COUNTBLANK(AI49)=0,AI49,"")</f>
      </c>
      <c r="AV38" s="41">
        <f>IF(COUNTBLANK(AH53)=0,AH53,"")</f>
        <v>3</v>
      </c>
      <c r="AW38" s="38">
        <f>IF(COUNTBLANK(AG53)=0,AG53,"")</f>
        <v>6</v>
      </c>
      <c r="AX38" s="39">
        <f>IF(COUNTBLANK(AI52)=0,AI52,"")</f>
        <v>2</v>
      </c>
      <c r="AY38" s="37">
        <f>IF(COUNTBLANK(AH56)=0,AH56,"")</f>
      </c>
      <c r="AZ38" s="38">
        <f>IF(COUNTBLANK(AG56)=0,AG56,"")</f>
      </c>
      <c r="BA38" s="40">
        <f>IF(COUNTBLANK(AI55)=0,AI55,"")</f>
      </c>
      <c r="BB38" s="301"/>
      <c r="BC38" s="303"/>
      <c r="BD38" s="305"/>
      <c r="BE38" s="307"/>
      <c r="BF38" s="309"/>
      <c r="BG38" s="42">
        <f>SUM(E38,H38,K38,N38,Q38,T38,W38,Z38,AC38,AF38,AI38,AL38,AO38,AR38,AU38,AX38,BA38)</f>
        <v>16</v>
      </c>
      <c r="BH38" s="312"/>
      <c r="BI38" s="315"/>
      <c r="BJ38" s="43">
        <f>SUM(D37:D39,G37:G39,J37:J39,M37:M39,P37:P39,S37:S39,V37:V39,Y37:Y39,AB37:AB39,AE37:AE39,AH37:AH39,AK37:AK39,AN37:AN39,AQ37:AQ39,AT37:AT39,AW37:AW39,AZ37:AZ39)</f>
        <v>109</v>
      </c>
      <c r="BK38" s="312"/>
      <c r="BL38" s="322"/>
      <c r="BM38" s="44"/>
      <c r="BN38" s="294"/>
    </row>
    <row r="39" spans="1:66" ht="17.25" customHeight="1" thickBot="1">
      <c r="A39" s="297"/>
      <c r="B39" s="300"/>
      <c r="C39" s="68"/>
      <c r="D39" s="69"/>
      <c r="E39" s="80"/>
      <c r="F39" s="81"/>
      <c r="G39" s="69"/>
      <c r="H39" s="80"/>
      <c r="I39" s="68"/>
      <c r="J39" s="69"/>
      <c r="K39" s="80" t="s">
        <v>99</v>
      </c>
      <c r="L39" s="81"/>
      <c r="M39" s="69"/>
      <c r="N39" s="80" t="s">
        <v>99</v>
      </c>
      <c r="O39" s="68">
        <v>1</v>
      </c>
      <c r="P39" s="69">
        <v>6</v>
      </c>
      <c r="Q39" s="80" t="s">
        <v>99</v>
      </c>
      <c r="R39" s="81"/>
      <c r="S39" s="69"/>
      <c r="T39" s="80" t="s">
        <v>99</v>
      </c>
      <c r="U39" s="68">
        <v>4</v>
      </c>
      <c r="V39" s="69">
        <v>6</v>
      </c>
      <c r="W39" s="80" t="s">
        <v>99</v>
      </c>
      <c r="X39" s="81"/>
      <c r="Y39" s="69"/>
      <c r="Z39" s="82"/>
      <c r="AA39" s="68"/>
      <c r="AB39" s="69"/>
      <c r="AC39" s="80" t="s">
        <v>99</v>
      </c>
      <c r="AD39" s="68"/>
      <c r="AE39" s="69"/>
      <c r="AF39" s="70"/>
      <c r="AG39" s="45"/>
      <c r="AH39" s="46"/>
      <c r="AI39" s="71"/>
      <c r="AJ39" s="51">
        <f>IF(COUNTBLANK(AH42)=0,AH42,"")</f>
      </c>
      <c r="AK39" s="48">
        <f>IF(COUNTBLANK(AG42)=0,AG42,"")</f>
      </c>
      <c r="AL39" s="49" t="str">
        <f>IF(COUNTBLANK(AI42)=0,IF(AI42="V","P",IF(AI42="P","V","")),"")</f>
        <v>P</v>
      </c>
      <c r="AM39" s="47">
        <f>IF(COUNTBLANK(AH45)=0,AH45,"")</f>
      </c>
      <c r="AN39" s="48">
        <f>IF(COUNTBLANK(AG45)=0,AG45,"")</f>
      </c>
      <c r="AO39" s="50">
        <f>IF(COUNTBLANK(AI45)=0,IF(AI45="V","P",IF(AI45="P","V","")),"")</f>
      </c>
      <c r="AP39" s="51">
        <f>IF(COUNTBLANK(AH48)=0,AH48,"")</f>
      </c>
      <c r="AQ39" s="48">
        <f>IF(COUNTBLANK(AG48)=0,AG48,"")</f>
      </c>
      <c r="AR39" s="49" t="str">
        <f>IF(COUNTBLANK(AI48)=0,IF(AI48="V","P",IF(AI48="P","V","")),"")</f>
        <v>V</v>
      </c>
      <c r="AS39" s="47">
        <f>IF(COUNTBLANK(AH51)=0,AH51,"")</f>
      </c>
      <c r="AT39" s="48">
        <f>IF(COUNTBLANK(AG51)=0,AG51,"")</f>
      </c>
      <c r="AU39" s="50">
        <f>IF(COUNTBLANK(AI51)=0,IF(AI51="V","P",IF(AI51="P","V","")),"")</f>
      </c>
      <c r="AV39" s="51">
        <f>IF(COUNTBLANK(AH54)=0,AH54,"")</f>
      </c>
      <c r="AW39" s="48">
        <f>IF(COUNTBLANK(AG54)=0,AG54,"")</f>
      </c>
      <c r="AX39" s="49" t="str">
        <f>IF(COUNTBLANK(AI54)=0,IF(AI54="V","P",IF(AI54="P","V","")),"")</f>
        <v>P</v>
      </c>
      <c r="AY39" s="47">
        <f>IF(COUNTBLANK(AH57)=0,AH57,"")</f>
      </c>
      <c r="AZ39" s="48">
        <f>IF(COUNTBLANK(AG57)=0,AG57,"")</f>
      </c>
      <c r="BA39" s="50">
        <f>IF(COUNTBLANK(AI57)=0,IF(AI57="V","P",IF(AI57="P","V","")),"")</f>
      </c>
      <c r="BB39" s="301"/>
      <c r="BC39" s="303"/>
      <c r="BD39" s="305"/>
      <c r="BE39" s="307"/>
      <c r="BF39" s="309"/>
      <c r="BG39" s="55"/>
      <c r="BH39" s="330"/>
      <c r="BI39" s="331"/>
      <c r="BJ39" s="56"/>
      <c r="BK39" s="330"/>
      <c r="BL39" s="332"/>
      <c r="BM39" s="57"/>
      <c r="BN39" s="295"/>
    </row>
    <row r="40" spans="1:66" ht="17.25" customHeight="1">
      <c r="A40" s="209" t="s">
        <v>85</v>
      </c>
      <c r="B40" s="298">
        <f>IF(COUNTBLANK(A40)=0,B37+1,"")</f>
        <v>12</v>
      </c>
      <c r="C40" s="58">
        <v>6</v>
      </c>
      <c r="D40" s="59">
        <v>3</v>
      </c>
      <c r="E40" s="60">
        <v>2</v>
      </c>
      <c r="F40" s="75">
        <v>6</v>
      </c>
      <c r="G40" s="59">
        <v>1</v>
      </c>
      <c r="H40" s="76">
        <v>2</v>
      </c>
      <c r="I40" s="58">
        <v>6</v>
      </c>
      <c r="J40" s="59">
        <v>7</v>
      </c>
      <c r="K40" s="60">
        <v>0</v>
      </c>
      <c r="L40" s="75"/>
      <c r="M40" s="59"/>
      <c r="N40" s="76"/>
      <c r="O40" s="58">
        <v>7</v>
      </c>
      <c r="P40" s="59">
        <v>6</v>
      </c>
      <c r="Q40" s="60">
        <v>2</v>
      </c>
      <c r="R40" s="75">
        <v>2</v>
      </c>
      <c r="S40" s="59">
        <v>6</v>
      </c>
      <c r="T40" s="76">
        <v>0</v>
      </c>
      <c r="U40" s="58">
        <v>6</v>
      </c>
      <c r="V40" s="59">
        <v>4</v>
      </c>
      <c r="W40" s="60">
        <v>1</v>
      </c>
      <c r="X40" s="75">
        <v>6</v>
      </c>
      <c r="Y40" s="59">
        <v>4</v>
      </c>
      <c r="Z40" s="76">
        <v>2</v>
      </c>
      <c r="AA40" s="58">
        <v>7</v>
      </c>
      <c r="AB40" s="59">
        <v>5</v>
      </c>
      <c r="AC40" s="60">
        <v>2</v>
      </c>
      <c r="AD40" s="75">
        <v>5</v>
      </c>
      <c r="AE40" s="59">
        <v>7</v>
      </c>
      <c r="AF40" s="76">
        <v>0</v>
      </c>
      <c r="AG40" s="58">
        <v>6</v>
      </c>
      <c r="AH40" s="59">
        <v>2</v>
      </c>
      <c r="AI40" s="60">
        <v>2</v>
      </c>
      <c r="AJ40" s="25"/>
      <c r="AK40" s="26"/>
      <c r="AL40" s="77"/>
      <c r="AM40" s="27">
        <f>IF(COUNTBLANK(AK43)=0,AK43,"")</f>
      </c>
      <c r="AN40" s="28">
        <f>IF(COUNTBLANK(AJ43)=0,AJ43,"")</f>
      </c>
      <c r="AO40" s="30">
        <f>IF(COUNTBLANK(AL44)=0,AL44,"")</f>
      </c>
      <c r="AP40" s="31">
        <f>IF(COUNTBLANK(AK46)=0,AK46,"")</f>
      </c>
      <c r="AQ40" s="28">
        <f>IF(COUNTBLANK(AJ46)=0,AJ46,"")</f>
      </c>
      <c r="AR40" s="29">
        <f>IF(COUNTBLANK(AL47)=0,AL47,"")</f>
      </c>
      <c r="AS40" s="27">
        <f>IF(COUNTBLANK(AK49)=0,AK49,"")</f>
      </c>
      <c r="AT40" s="28">
        <f>IF(COUNTBLANK(AJ49)=0,AJ49,"")</f>
      </c>
      <c r="AU40" s="30">
        <f>IF(COUNTBLANK(AL50)=0,AL50,"")</f>
      </c>
      <c r="AV40" s="31">
        <f>IF(COUNTBLANK(AK52)=0,AK52,"")</f>
        <v>1</v>
      </c>
      <c r="AW40" s="28">
        <f>IF(COUNTBLANK(AJ52)=0,AJ52,"")</f>
        <v>6</v>
      </c>
      <c r="AX40" s="29">
        <f>IF(COUNTBLANK(AL53)=0,AL53,"")</f>
        <v>0</v>
      </c>
      <c r="AY40" s="27">
        <f>IF(COUNTBLANK(AK55)=0,AK55,"")</f>
      </c>
      <c r="AZ40" s="28">
        <f>IF(COUNTBLANK(AJ55)=0,AJ55,"")</f>
      </c>
      <c r="BA40" s="30">
        <f>IF(COUNTBLANK(AL56)=0,AL56,"")</f>
      </c>
      <c r="BB40" s="324">
        <f>BD40+BE40</f>
        <v>10</v>
      </c>
      <c r="BC40" s="327"/>
      <c r="BD40" s="328">
        <f>COUNTIF(C42:BA42,"V")</f>
        <v>5</v>
      </c>
      <c r="BE40" s="317">
        <f>COUNTIF(C42:BA42,"P")</f>
        <v>5</v>
      </c>
      <c r="BF40" s="318">
        <f>BD40*2+BE40</f>
        <v>15</v>
      </c>
      <c r="BG40" s="62">
        <f>SUM(E40,H40,K40,N40,Q40,T40,W40,Z40,AC40,AF40,AI40,AL40,AO40,AR40,AU40,AX40,BA40)</f>
        <v>13</v>
      </c>
      <c r="BH40" s="319">
        <f>BG40-BG41</f>
        <v>3</v>
      </c>
      <c r="BI40" s="320">
        <f>BG40/BG41</f>
        <v>1.3</v>
      </c>
      <c r="BJ40" s="63">
        <f>SUM(C40:C42,F40:F42,I40:I42,L40:L42,O40:O42,R40:R42,U40:U42,X40:X42,AA40:AA42,AD40:AD42,AG40:AG42,AJ40:AJ42,AM40:AM42,AP40:AP42,AS40:AS42,AV40:AV42,AY40:AY42)</f>
        <v>112</v>
      </c>
      <c r="BK40" s="319">
        <f>BJ40-BJ41</f>
        <v>2</v>
      </c>
      <c r="BL40" s="329">
        <f>BJ40/BJ41</f>
        <v>1.018181818181818</v>
      </c>
      <c r="BM40" s="64"/>
      <c r="BN40" s="293">
        <f>RANK(BF40,$BF$7:$BF$57)</f>
        <v>6</v>
      </c>
    </row>
    <row r="41" spans="1:66" ht="17.25" customHeight="1">
      <c r="A41" s="296"/>
      <c r="B41" s="299"/>
      <c r="C41" s="65">
        <v>6</v>
      </c>
      <c r="D41" s="66">
        <v>2</v>
      </c>
      <c r="E41" s="67">
        <v>0</v>
      </c>
      <c r="F41" s="78">
        <v>6</v>
      </c>
      <c r="G41" s="66">
        <v>2</v>
      </c>
      <c r="H41" s="79">
        <v>0</v>
      </c>
      <c r="I41" s="65">
        <v>6</v>
      </c>
      <c r="J41" s="66">
        <v>7</v>
      </c>
      <c r="K41" s="67">
        <v>2</v>
      </c>
      <c r="L41" s="78"/>
      <c r="M41" s="66"/>
      <c r="N41" s="79"/>
      <c r="O41" s="65">
        <v>6</v>
      </c>
      <c r="P41" s="66">
        <v>4</v>
      </c>
      <c r="Q41" s="67" t="s">
        <v>101</v>
      </c>
      <c r="R41" s="78">
        <v>5</v>
      </c>
      <c r="S41" s="66">
        <v>7</v>
      </c>
      <c r="T41" s="79">
        <v>2</v>
      </c>
      <c r="U41" s="65">
        <v>1</v>
      </c>
      <c r="V41" s="66">
        <v>6</v>
      </c>
      <c r="W41" s="67">
        <v>2</v>
      </c>
      <c r="X41" s="78">
        <v>6</v>
      </c>
      <c r="Y41" s="66">
        <v>4</v>
      </c>
      <c r="Z41" s="79">
        <v>0</v>
      </c>
      <c r="AA41" s="65">
        <v>6</v>
      </c>
      <c r="AB41" s="66">
        <v>4</v>
      </c>
      <c r="AC41" s="67">
        <v>0</v>
      </c>
      <c r="AD41" s="78">
        <v>1</v>
      </c>
      <c r="AE41" s="66">
        <v>6</v>
      </c>
      <c r="AF41" s="79">
        <v>2</v>
      </c>
      <c r="AG41" s="65">
        <v>7</v>
      </c>
      <c r="AH41" s="66">
        <v>5</v>
      </c>
      <c r="AI41" s="67">
        <v>0</v>
      </c>
      <c r="AJ41" s="35"/>
      <c r="AK41" s="36"/>
      <c r="AL41" s="61"/>
      <c r="AM41" s="37">
        <f>IF(COUNTBLANK(AK44)=0,AK44,"")</f>
      </c>
      <c r="AN41" s="38">
        <f>IF(COUNTBLANK(AJ44)=0,AJ44,"")</f>
      </c>
      <c r="AO41" s="40">
        <f>IF(COUNTBLANK(AL43)=0,AL43,"")</f>
      </c>
      <c r="AP41" s="41">
        <f>IF(COUNTBLANK(AK47)=0,AK47,"")</f>
      </c>
      <c r="AQ41" s="38">
        <f>IF(COUNTBLANK(AJ47)=0,AJ47,"")</f>
      </c>
      <c r="AR41" s="39">
        <f>IF(COUNTBLANK(AL46)=0,AL46,"")</f>
      </c>
      <c r="AS41" s="37">
        <f>IF(COUNTBLANK(AK50)=0,AK50,"")</f>
      </c>
      <c r="AT41" s="38">
        <f>IF(COUNTBLANK(AJ50)=0,AJ50,"")</f>
      </c>
      <c r="AU41" s="40">
        <f>IF(COUNTBLANK(AL49)=0,AL49,"")</f>
      </c>
      <c r="AV41" s="41">
        <f>IF(COUNTBLANK(AK53)=0,AK53,"")</f>
        <v>3</v>
      </c>
      <c r="AW41" s="38">
        <f>IF(COUNTBLANK(AJ53)=0,AJ53,"")</f>
        <v>6</v>
      </c>
      <c r="AX41" s="39">
        <f>IF(COUNTBLANK(AL52)=0,AL52,"")</f>
        <v>2</v>
      </c>
      <c r="AY41" s="37">
        <f>IF(COUNTBLANK(AK56)=0,AK56,"")</f>
      </c>
      <c r="AZ41" s="38">
        <f>IF(COUNTBLANK(AJ56)=0,AJ56,"")</f>
      </c>
      <c r="BA41" s="40">
        <f>IF(COUNTBLANK(AL55)=0,AL55,"")</f>
      </c>
      <c r="BB41" s="325"/>
      <c r="BC41" s="303"/>
      <c r="BD41" s="305"/>
      <c r="BE41" s="307"/>
      <c r="BF41" s="309"/>
      <c r="BG41" s="42">
        <f>SUM(E41,H41,K41,N41,Q41,T41,W41,Z41,AC41,AF41,AI41,AL41,AO41,AR41,AU41,AX41,BA41)</f>
        <v>10</v>
      </c>
      <c r="BH41" s="312"/>
      <c r="BI41" s="315"/>
      <c r="BJ41" s="43">
        <f>SUM(D40:D42,G40:G42,J40:J42,M40:M42,P40:P42,S40:S42,V40:V42,Y40:Y42,AB40:AB42,AE40:AE42,AH40:AH42,AK40:AK42,AN40:AN42,AQ40:AQ42,AT40:AT42,AW40:AW42,AZ40:AZ42)</f>
        <v>110</v>
      </c>
      <c r="BK41" s="312"/>
      <c r="BL41" s="322"/>
      <c r="BM41" s="44"/>
      <c r="BN41" s="294"/>
    </row>
    <row r="42" spans="1:66" ht="17.25" customHeight="1" thickBot="1">
      <c r="A42" s="297"/>
      <c r="B42" s="300"/>
      <c r="C42" s="68"/>
      <c r="D42" s="69"/>
      <c r="E42" s="70" t="s">
        <v>92</v>
      </c>
      <c r="F42" s="81"/>
      <c r="G42" s="69"/>
      <c r="H42" s="82" t="s">
        <v>92</v>
      </c>
      <c r="I42" s="68"/>
      <c r="J42" s="69"/>
      <c r="K42" s="70" t="s">
        <v>99</v>
      </c>
      <c r="L42" s="81"/>
      <c r="M42" s="69"/>
      <c r="N42" s="82"/>
      <c r="O42" s="68"/>
      <c r="P42" s="69"/>
      <c r="Q42" s="70"/>
      <c r="R42" s="81"/>
      <c r="S42" s="69"/>
      <c r="T42" s="82" t="s">
        <v>99</v>
      </c>
      <c r="U42" s="68">
        <v>1</v>
      </c>
      <c r="V42" s="69">
        <v>6</v>
      </c>
      <c r="W42" s="70" t="s">
        <v>99</v>
      </c>
      <c r="X42" s="81"/>
      <c r="Y42" s="69"/>
      <c r="Z42" s="82" t="s">
        <v>92</v>
      </c>
      <c r="AA42" s="68"/>
      <c r="AB42" s="69"/>
      <c r="AC42" s="70" t="s">
        <v>92</v>
      </c>
      <c r="AD42" s="81"/>
      <c r="AE42" s="69"/>
      <c r="AF42" s="82" t="s">
        <v>99</v>
      </c>
      <c r="AG42" s="68"/>
      <c r="AH42" s="69"/>
      <c r="AI42" s="70" t="s">
        <v>92</v>
      </c>
      <c r="AJ42" s="45"/>
      <c r="AK42" s="46"/>
      <c r="AL42" s="71"/>
      <c r="AM42" s="47">
        <f>IF(COUNTBLANK(AK45)=0,AK45,"")</f>
      </c>
      <c r="AN42" s="48">
        <f>IF(COUNTBLANK(AJ45)=0,AJ45,"")</f>
      </c>
      <c r="AO42" s="50">
        <f>IF(COUNTBLANK(AL45)=0,IF(AL45="V","P",IF(AL45="P","V","")),"")</f>
      </c>
      <c r="AP42" s="51">
        <f>IF(COUNTBLANK(AK48)=0,AK48,"")</f>
      </c>
      <c r="AQ42" s="48">
        <f>IF(COUNTBLANK(AJ48)=0,AJ48,"")</f>
      </c>
      <c r="AR42" s="49">
        <f>IF(COUNTBLANK(AL48)=0,IF(AL48="V","P",IF(AL48="P","V","")),"")</f>
      </c>
      <c r="AS42" s="47">
        <f>IF(COUNTBLANK(AK51)=0,AK51,"")</f>
      </c>
      <c r="AT42" s="48">
        <f>IF(COUNTBLANK(AJ51)=0,AJ51,"")</f>
      </c>
      <c r="AU42" s="50">
        <f>IF(COUNTBLANK(AL51)=0,IF(AL51="V","P",IF(AL51="P","V","")),"")</f>
      </c>
      <c r="AV42" s="51">
        <f>IF(COUNTBLANK(AK54)=0,AK54,"")</f>
      </c>
      <c r="AW42" s="48">
        <f>IF(COUNTBLANK(AJ54)=0,AJ54,"")</f>
      </c>
      <c r="AX42" s="49" t="str">
        <f>IF(COUNTBLANK(AL54)=0,IF(AL54="V","P",IF(AL54="P","V","")),"")</f>
        <v>P</v>
      </c>
      <c r="AY42" s="47">
        <f>IF(COUNTBLANK(AK57)=0,AK57,"")</f>
      </c>
      <c r="AZ42" s="48">
        <f>IF(COUNTBLANK(AJ57)=0,AJ57,"")</f>
      </c>
      <c r="BA42" s="50">
        <f>IF(COUNTBLANK(AL57)=0,IF(AL57="V","P",IF(AL57="P","V","")),"")</f>
      </c>
      <c r="BB42" s="326"/>
      <c r="BC42" s="304"/>
      <c r="BD42" s="306"/>
      <c r="BE42" s="308"/>
      <c r="BF42" s="310"/>
      <c r="BG42" s="72"/>
      <c r="BH42" s="313"/>
      <c r="BI42" s="316"/>
      <c r="BJ42" s="73"/>
      <c r="BK42" s="313"/>
      <c r="BL42" s="323"/>
      <c r="BM42" s="74"/>
      <c r="BN42" s="295"/>
    </row>
    <row r="43" spans="1:66" ht="17.25" customHeight="1">
      <c r="A43" s="209" t="s">
        <v>83</v>
      </c>
      <c r="B43" s="298">
        <f>IF(COUNTBLANK(A43)=0,B40+1,"")</f>
        <v>13</v>
      </c>
      <c r="C43" s="58">
        <v>1</v>
      </c>
      <c r="D43" s="59">
        <v>6</v>
      </c>
      <c r="E43" s="60">
        <v>0</v>
      </c>
      <c r="F43" s="75"/>
      <c r="G43" s="59"/>
      <c r="H43" s="76"/>
      <c r="I43" s="58"/>
      <c r="J43" s="59"/>
      <c r="K43" s="60"/>
      <c r="L43" s="75"/>
      <c r="M43" s="59"/>
      <c r="N43" s="76"/>
      <c r="O43" s="58"/>
      <c r="P43" s="59"/>
      <c r="Q43" s="60"/>
      <c r="R43" s="75"/>
      <c r="S43" s="59"/>
      <c r="T43" s="76"/>
      <c r="U43" s="58">
        <v>1</v>
      </c>
      <c r="V43" s="59">
        <v>6</v>
      </c>
      <c r="W43" s="60">
        <v>0</v>
      </c>
      <c r="X43" s="75"/>
      <c r="Y43" s="59"/>
      <c r="Z43" s="76"/>
      <c r="AA43" s="58"/>
      <c r="AB43" s="59"/>
      <c r="AC43" s="60"/>
      <c r="AD43" s="75"/>
      <c r="AE43" s="59"/>
      <c r="AF43" s="76"/>
      <c r="AG43" s="58"/>
      <c r="AH43" s="59"/>
      <c r="AI43" s="60"/>
      <c r="AJ43" s="75"/>
      <c r="AK43" s="59"/>
      <c r="AL43" s="76"/>
      <c r="AM43" s="25"/>
      <c r="AN43" s="26"/>
      <c r="AO43" s="77"/>
      <c r="AP43" s="31">
        <f>IF(COUNTBLANK(AN46)=0,AN46,"")</f>
        <v>3</v>
      </c>
      <c r="AQ43" s="28">
        <f>IF(COUNTBLANK(AM46)=0,AM46,"")</f>
        <v>6</v>
      </c>
      <c r="AR43" s="29">
        <f>IF(COUNTBLANK(AO47)=0,AO47,"")</f>
        <v>0</v>
      </c>
      <c r="AS43" s="27">
        <f>IF(COUNTBLANK(AN49)=0,AN49,"")</f>
      </c>
      <c r="AT43" s="28">
        <f>IF(COUNTBLANK(AM49)=0,AM49,"")</f>
      </c>
      <c r="AU43" s="30">
        <f>IF(COUNTBLANK(AO50)=0,AO50,"")</f>
      </c>
      <c r="AV43" s="31">
        <f>IF(COUNTBLANK(AN52)=0,AN52,"")</f>
      </c>
      <c r="AW43" s="28">
        <f>IF(COUNTBLANK(AM52)=0,AM52,"")</f>
      </c>
      <c r="AX43" s="29">
        <f>IF(COUNTBLANK(AO53)=0,AO53,"")</f>
      </c>
      <c r="AY43" s="27">
        <f>IF(COUNTBLANK(AN55)=0,AN55,"")</f>
      </c>
      <c r="AZ43" s="28">
        <f>IF(COUNTBLANK(AM55)=0,AM55,"")</f>
      </c>
      <c r="BA43" s="30">
        <f>IF(COUNTBLANK(AO56)=0,AO56,"")</f>
      </c>
      <c r="BB43" s="301">
        <f>BD43+BE43</f>
        <v>3</v>
      </c>
      <c r="BC43" s="303"/>
      <c r="BD43" s="305">
        <f>COUNTIF(C45:BA45,"V")</f>
        <v>0</v>
      </c>
      <c r="BE43" s="307">
        <f>COUNTIF(C45:BA45,"P")</f>
        <v>3</v>
      </c>
      <c r="BF43" s="309">
        <f>BD43*2+BE43</f>
        <v>3</v>
      </c>
      <c r="BG43" s="32">
        <f>SUM(E43,H43,K43,N43,Q43,T43,W43,Z43,AC43,AF43,AI43,AL43,AO43,AR43,AU43,AX43,BA43)</f>
        <v>0</v>
      </c>
      <c r="BH43" s="311">
        <f>BG43-BG44</f>
        <v>-6</v>
      </c>
      <c r="BI43" s="314">
        <f>BG43/BG44</f>
        <v>0</v>
      </c>
      <c r="BJ43" s="33">
        <f>SUM(C43:C45,F43:F45,I43:I45,L43:L45,O43:O45,R43:R45,U43:U45,X43:X45,AA43:AA45,AD43:AD45,AG43:AG45,AJ43:AJ45,AM43:AM45,AP43:AP45,AS43:AS45,AV43:AV45,AY43:AY45)</f>
        <v>7</v>
      </c>
      <c r="BK43" s="311">
        <f>BJ43-BJ44</f>
        <v>-29</v>
      </c>
      <c r="BL43" s="321">
        <f>BJ43/BJ44</f>
        <v>0.19444444444444445</v>
      </c>
      <c r="BM43" s="34"/>
      <c r="BN43" s="293">
        <f>RANK(BF43,$BF$7:$BF$57)</f>
        <v>16</v>
      </c>
    </row>
    <row r="44" spans="1:66" ht="17.25" customHeight="1">
      <c r="A44" s="296"/>
      <c r="B44" s="299"/>
      <c r="C44" s="65">
        <v>0</v>
      </c>
      <c r="D44" s="66">
        <v>6</v>
      </c>
      <c r="E44" s="67">
        <v>2</v>
      </c>
      <c r="F44" s="78"/>
      <c r="G44" s="66"/>
      <c r="H44" s="79"/>
      <c r="I44" s="65"/>
      <c r="J44" s="66"/>
      <c r="K44" s="67"/>
      <c r="L44" s="78"/>
      <c r="M44" s="66"/>
      <c r="N44" s="79"/>
      <c r="O44" s="65"/>
      <c r="P44" s="66"/>
      <c r="Q44" s="67"/>
      <c r="R44" s="78"/>
      <c r="S44" s="66"/>
      <c r="T44" s="79"/>
      <c r="U44" s="65">
        <v>1</v>
      </c>
      <c r="V44" s="66">
        <v>6</v>
      </c>
      <c r="W44" s="67">
        <v>2</v>
      </c>
      <c r="X44" s="78"/>
      <c r="Y44" s="66"/>
      <c r="Z44" s="79"/>
      <c r="AA44" s="65"/>
      <c r="AB44" s="66"/>
      <c r="AC44" s="67"/>
      <c r="AD44" s="78"/>
      <c r="AE44" s="66"/>
      <c r="AF44" s="79"/>
      <c r="AG44" s="65"/>
      <c r="AH44" s="66"/>
      <c r="AI44" s="67"/>
      <c r="AJ44" s="78"/>
      <c r="AK44" s="66"/>
      <c r="AL44" s="79"/>
      <c r="AM44" s="35"/>
      <c r="AN44" s="36"/>
      <c r="AO44" s="61"/>
      <c r="AP44" s="41">
        <f>IF(COUNTBLANK(AN47)=0,AN47,"")</f>
        <v>1</v>
      </c>
      <c r="AQ44" s="38">
        <f>IF(COUNTBLANK(AM47)=0,AM47,"")</f>
        <v>6</v>
      </c>
      <c r="AR44" s="39">
        <f>IF(COUNTBLANK(AO46)=0,AO46,"")</f>
        <v>2</v>
      </c>
      <c r="AS44" s="37">
        <f>IF(COUNTBLANK(AN50)=0,AN50,"")</f>
      </c>
      <c r="AT44" s="38">
        <f>IF(COUNTBLANK(AM50)=0,AM50,"")</f>
      </c>
      <c r="AU44" s="40">
        <f>IF(COUNTBLANK(AO49)=0,AO49,"")</f>
      </c>
      <c r="AV44" s="41">
        <f>IF(COUNTBLANK(AN53)=0,AN53,"")</f>
      </c>
      <c r="AW44" s="38">
        <f>IF(COUNTBLANK(AM53)=0,AM53,"")</f>
      </c>
      <c r="AX44" s="39">
        <f>IF(COUNTBLANK(AO52)=0,AO52,"")</f>
      </c>
      <c r="AY44" s="37">
        <f>IF(COUNTBLANK(AN56)=0,AN56,"")</f>
      </c>
      <c r="AZ44" s="38">
        <f>IF(COUNTBLANK(AM56)=0,AM56,"")</f>
      </c>
      <c r="BA44" s="40">
        <f>IF(COUNTBLANK(AO55)=0,AO55,"")</f>
      </c>
      <c r="BB44" s="301"/>
      <c r="BC44" s="303"/>
      <c r="BD44" s="305"/>
      <c r="BE44" s="307"/>
      <c r="BF44" s="309"/>
      <c r="BG44" s="42">
        <f>SUM(E44,H44,K44,N44,Q44,T44,W44,Z44,AC44,AF44,AI44,AL44,AO44,AR44,AU44,AX44,BA44)</f>
        <v>6</v>
      </c>
      <c r="BH44" s="312"/>
      <c r="BI44" s="315"/>
      <c r="BJ44" s="43">
        <f>SUM(D43:D45,G43:G45,J43:J45,M43:M45,P43:P45,S43:S45,V43:V45,Y43:Y45,AB43:AB45,AE43:AE45,AH43:AH45,AK43:AK45,AN43:AN45,AQ43:AQ45,AT43:AT45,AW43:AW45,AZ43:AZ45)</f>
        <v>36</v>
      </c>
      <c r="BK44" s="312"/>
      <c r="BL44" s="322"/>
      <c r="BM44" s="44"/>
      <c r="BN44" s="294"/>
    </row>
    <row r="45" spans="1:66" ht="17.25" customHeight="1" thickBot="1">
      <c r="A45" s="297"/>
      <c r="B45" s="300"/>
      <c r="C45" s="68"/>
      <c r="D45" s="69"/>
      <c r="E45" s="70" t="s">
        <v>99</v>
      </c>
      <c r="F45" s="81"/>
      <c r="G45" s="69"/>
      <c r="H45" s="70"/>
      <c r="I45" s="68"/>
      <c r="J45" s="69"/>
      <c r="K45" s="70"/>
      <c r="L45" s="81"/>
      <c r="M45" s="69"/>
      <c r="N45" s="70"/>
      <c r="O45" s="68"/>
      <c r="P45" s="69"/>
      <c r="Q45" s="70"/>
      <c r="R45" s="81"/>
      <c r="S45" s="69"/>
      <c r="T45" s="82"/>
      <c r="U45" s="68"/>
      <c r="V45" s="69"/>
      <c r="W45" s="70" t="s">
        <v>99</v>
      </c>
      <c r="X45" s="81"/>
      <c r="Y45" s="69"/>
      <c r="Z45" s="82"/>
      <c r="AA45" s="68"/>
      <c r="AB45" s="69"/>
      <c r="AC45" s="70"/>
      <c r="AD45" s="81"/>
      <c r="AE45" s="69"/>
      <c r="AF45" s="82"/>
      <c r="AG45" s="68"/>
      <c r="AH45" s="69"/>
      <c r="AI45" s="70"/>
      <c r="AJ45" s="81"/>
      <c r="AK45" s="69"/>
      <c r="AL45" s="70"/>
      <c r="AM45" s="45"/>
      <c r="AN45" s="46"/>
      <c r="AO45" s="71"/>
      <c r="AP45" s="51">
        <f>IF(COUNTBLANK(AN48)=0,AN48,"")</f>
      </c>
      <c r="AQ45" s="48">
        <f>IF(COUNTBLANK(AM48)=0,AM48,"")</f>
      </c>
      <c r="AR45" s="49" t="str">
        <f>IF(COUNTBLANK(AO48)=0,IF(AO48="V","P",IF(AO48="P","V","")),"")</f>
        <v>P</v>
      </c>
      <c r="AS45" s="47">
        <f>IF(COUNTBLANK(AN51)=0,AN51,"")</f>
      </c>
      <c r="AT45" s="48">
        <f>IF(COUNTBLANK(AM51)=0,AM51,"")</f>
      </c>
      <c r="AU45" s="50">
        <f>IF(COUNTBLANK(AO51)=0,IF(AO51="V","P",IF(AO51="P","V","")),"")</f>
      </c>
      <c r="AV45" s="51">
        <f>IF(COUNTBLANK(AN54)=0,AN54,"")</f>
      </c>
      <c r="AW45" s="48">
        <f>IF(COUNTBLANK(AM54)=0,AM54,"")</f>
      </c>
      <c r="AX45" s="49">
        <f>IF(COUNTBLANK(AO54)=0,IF(AO54="V","P",IF(AO54="P","V","")),"")</f>
      </c>
      <c r="AY45" s="47">
        <f>IF(COUNTBLANK(AN57)=0,AN57,"")</f>
      </c>
      <c r="AZ45" s="48">
        <f>IF(COUNTBLANK(AM57)=0,AM57,"")</f>
      </c>
      <c r="BA45" s="50">
        <f>IF(COUNTBLANK(AO57)=0,IF(AO57="V","P",IF(AO57="P","V","")),"")</f>
      </c>
      <c r="BB45" s="301"/>
      <c r="BC45" s="303"/>
      <c r="BD45" s="305"/>
      <c r="BE45" s="307"/>
      <c r="BF45" s="309"/>
      <c r="BG45" s="55"/>
      <c r="BH45" s="330"/>
      <c r="BI45" s="331"/>
      <c r="BJ45" s="56"/>
      <c r="BK45" s="330"/>
      <c r="BL45" s="332"/>
      <c r="BM45" s="57"/>
      <c r="BN45" s="295"/>
    </row>
    <row r="46" spans="1:66" ht="17.25" customHeight="1">
      <c r="A46" s="209" t="s">
        <v>66</v>
      </c>
      <c r="B46" s="298">
        <f>IF(COUNTBLANK(A46)=0,B43+1,"")</f>
        <v>14</v>
      </c>
      <c r="C46" s="65"/>
      <c r="D46" s="66"/>
      <c r="E46" s="67"/>
      <c r="F46" s="78">
        <v>6</v>
      </c>
      <c r="G46" s="66">
        <v>1</v>
      </c>
      <c r="H46" s="79">
        <v>2</v>
      </c>
      <c r="I46" s="65"/>
      <c r="J46" s="66"/>
      <c r="K46" s="67"/>
      <c r="L46" s="78">
        <v>5</v>
      </c>
      <c r="M46" s="66">
        <v>7</v>
      </c>
      <c r="N46" s="79">
        <v>0</v>
      </c>
      <c r="O46" s="65">
        <v>6</v>
      </c>
      <c r="P46" s="66">
        <v>2</v>
      </c>
      <c r="Q46" s="67">
        <v>2</v>
      </c>
      <c r="R46" s="78">
        <v>6</v>
      </c>
      <c r="S46" s="66">
        <v>4</v>
      </c>
      <c r="T46" s="79">
        <v>2</v>
      </c>
      <c r="U46" s="65">
        <v>7</v>
      </c>
      <c r="V46" s="66">
        <v>5</v>
      </c>
      <c r="W46" s="67">
        <v>2</v>
      </c>
      <c r="X46" s="78">
        <v>6</v>
      </c>
      <c r="Y46" s="66">
        <v>2</v>
      </c>
      <c r="Z46" s="79">
        <v>2</v>
      </c>
      <c r="AA46" s="65"/>
      <c r="AB46" s="66"/>
      <c r="AC46" s="67"/>
      <c r="AD46" s="78"/>
      <c r="AE46" s="66"/>
      <c r="AF46" s="79"/>
      <c r="AG46" s="65">
        <v>3</v>
      </c>
      <c r="AH46" s="66">
        <v>6</v>
      </c>
      <c r="AI46" s="67">
        <v>0</v>
      </c>
      <c r="AJ46" s="78"/>
      <c r="AK46" s="66"/>
      <c r="AL46" s="79"/>
      <c r="AM46" s="65">
        <v>6</v>
      </c>
      <c r="AN46" s="66">
        <v>3</v>
      </c>
      <c r="AO46" s="67">
        <v>2</v>
      </c>
      <c r="AP46" s="35"/>
      <c r="AQ46" s="36"/>
      <c r="AR46" s="61"/>
      <c r="AS46" s="27">
        <f>IF(COUNTBLANK(AQ49)=0,AQ49,"")</f>
      </c>
      <c r="AT46" s="28">
        <f>IF(COUNTBLANK(AP49)=0,AP49,"")</f>
      </c>
      <c r="AU46" s="30">
        <f>IF(COUNTBLANK(AR50)=0,AR50,"")</f>
      </c>
      <c r="AV46" s="31">
        <f>IF(COUNTBLANK(AQ52)=0,AQ52,"")</f>
      </c>
      <c r="AW46" s="28">
        <f>IF(COUNTBLANK(AP52)=0,AP52,"")</f>
      </c>
      <c r="AX46" s="29">
        <f>IF(COUNTBLANK(AR53)=0,AR53,"")</f>
      </c>
      <c r="AY46" s="27">
        <f>IF(COUNTBLANK(AQ55)=0,AQ55,"")</f>
      </c>
      <c r="AZ46" s="28">
        <f>IF(COUNTBLANK(AP55)=0,AP55,"")</f>
      </c>
      <c r="BA46" s="30">
        <f>IF(COUNTBLANK(AR56)=0,AR56,"")</f>
      </c>
      <c r="BB46" s="324">
        <f>BD46+BE46</f>
        <v>8</v>
      </c>
      <c r="BC46" s="327"/>
      <c r="BD46" s="328">
        <f>COUNTIF(C48:BA48,"V")</f>
        <v>6</v>
      </c>
      <c r="BE46" s="317">
        <f>COUNTIF(C48:BA48,"P")</f>
        <v>2</v>
      </c>
      <c r="BF46" s="318">
        <f>BD46*2+BE46</f>
        <v>14</v>
      </c>
      <c r="BG46" s="62">
        <f>SUM(E46,H46,K46,N46,Q46,T46,W46,Z46,AC46,AF46,AI46,AL46,AO46,AR46,AU46,AX46,BA46)</f>
        <v>12</v>
      </c>
      <c r="BH46" s="319">
        <f>BG46-BG47</f>
        <v>8</v>
      </c>
      <c r="BI46" s="320">
        <f>BG46/BG47</f>
        <v>3</v>
      </c>
      <c r="BJ46" s="63">
        <f>SUM(C46:C48,F46:F48,I46:I48,L46:L48,O46:O48,R46:R48,U46:U48,X46:X48,AA46:AA48,AD46:AD48,AG46:AG48,AJ46:AJ48,AM46:AM48,AP46:AP48,AS46:AS48,AV46:AV48,AY46:AY48)</f>
        <v>87</v>
      </c>
      <c r="BK46" s="319">
        <f>BJ46-BJ47</f>
        <v>26</v>
      </c>
      <c r="BL46" s="329">
        <f>BJ46/BJ47</f>
        <v>1.4262295081967213</v>
      </c>
      <c r="BM46" s="64"/>
      <c r="BN46" s="293">
        <f>RANK(BF46,$BF$7:$BF$57)</f>
        <v>7</v>
      </c>
    </row>
    <row r="47" spans="1:66" ht="17.25" customHeight="1">
      <c r="A47" s="296"/>
      <c r="B47" s="299"/>
      <c r="C47" s="65"/>
      <c r="D47" s="66"/>
      <c r="E47" s="67"/>
      <c r="F47" s="78">
        <v>6</v>
      </c>
      <c r="G47" s="66">
        <v>1</v>
      </c>
      <c r="H47" s="79">
        <v>0</v>
      </c>
      <c r="I47" s="65"/>
      <c r="J47" s="66"/>
      <c r="K47" s="67"/>
      <c r="L47" s="78">
        <v>1</v>
      </c>
      <c r="M47" s="66">
        <v>6</v>
      </c>
      <c r="N47" s="79">
        <v>2</v>
      </c>
      <c r="O47" s="65">
        <v>6</v>
      </c>
      <c r="P47" s="66">
        <v>2</v>
      </c>
      <c r="Q47" s="67">
        <v>0</v>
      </c>
      <c r="R47" s="78">
        <v>7</v>
      </c>
      <c r="S47" s="66">
        <v>6</v>
      </c>
      <c r="T47" s="79">
        <v>0</v>
      </c>
      <c r="U47" s="65">
        <v>7</v>
      </c>
      <c r="V47" s="66">
        <v>5</v>
      </c>
      <c r="W47" s="67">
        <v>0</v>
      </c>
      <c r="X47" s="78">
        <v>6</v>
      </c>
      <c r="Y47" s="66">
        <v>4</v>
      </c>
      <c r="Z47" s="79">
        <v>0</v>
      </c>
      <c r="AA47" s="65"/>
      <c r="AB47" s="66"/>
      <c r="AC47" s="67"/>
      <c r="AD47" s="78"/>
      <c r="AE47" s="66"/>
      <c r="AF47" s="79"/>
      <c r="AG47" s="65">
        <v>3</v>
      </c>
      <c r="AH47" s="66">
        <v>6</v>
      </c>
      <c r="AI47" s="67">
        <v>2</v>
      </c>
      <c r="AJ47" s="78"/>
      <c r="AK47" s="66"/>
      <c r="AL47" s="79"/>
      <c r="AM47" s="65">
        <v>6</v>
      </c>
      <c r="AN47" s="66">
        <v>1</v>
      </c>
      <c r="AO47" s="67">
        <v>0</v>
      </c>
      <c r="AP47" s="35"/>
      <c r="AQ47" s="36"/>
      <c r="AR47" s="61"/>
      <c r="AS47" s="37">
        <f>IF(COUNTBLANK(AQ50)=0,AQ50,"")</f>
      </c>
      <c r="AT47" s="38">
        <f>IF(COUNTBLANK(AP50)=0,AP50,"")</f>
      </c>
      <c r="AU47" s="40">
        <f>IF(COUNTBLANK(AR49)=0,AR49,"")</f>
      </c>
      <c r="AV47" s="41">
        <f>IF(COUNTBLANK(AQ53)=0,AQ53,"")</f>
      </c>
      <c r="AW47" s="38">
        <f>IF(COUNTBLANK(AP53)=0,AP53,"")</f>
      </c>
      <c r="AX47" s="39">
        <f>IF(COUNTBLANK(AR52)=0,AR52,"")</f>
      </c>
      <c r="AY47" s="37">
        <f>IF(COUNTBLANK(AQ56)=0,AQ56,"")</f>
      </c>
      <c r="AZ47" s="38">
        <f>IF(COUNTBLANK(AP56)=0,AP56,"")</f>
      </c>
      <c r="BA47" s="40">
        <f>IF(COUNTBLANK(AR55)=0,AR55,"")</f>
      </c>
      <c r="BB47" s="325"/>
      <c r="BC47" s="303"/>
      <c r="BD47" s="305"/>
      <c r="BE47" s="307"/>
      <c r="BF47" s="309"/>
      <c r="BG47" s="42">
        <f>SUM(E47,H47,K47,N47,Q47,T47,W47,Z47,AC47,AF47,AI47,AL47,AO47,AR47,AU47,AX47,BA47)</f>
        <v>4</v>
      </c>
      <c r="BH47" s="312"/>
      <c r="BI47" s="315"/>
      <c r="BJ47" s="43">
        <f>SUM(D46:D48,G46:G48,J46:J48,M46:M48,P46:P48,S46:S48,V46:V48,Y46:Y48,AB46:AB48,AE46:AE48,AH46:AH48,AK46:AK48,AN46:AN48,AQ46:AQ48,AT46:AT48,AW46:AW48,AZ46:AZ48)</f>
        <v>61</v>
      </c>
      <c r="BK47" s="312"/>
      <c r="BL47" s="322"/>
      <c r="BM47" s="44"/>
      <c r="BN47" s="294"/>
    </row>
    <row r="48" spans="1:66" ht="17.25" customHeight="1" thickBot="1">
      <c r="A48" s="297"/>
      <c r="B48" s="300"/>
      <c r="C48" s="83"/>
      <c r="D48" s="84"/>
      <c r="E48" s="80"/>
      <c r="F48" s="85"/>
      <c r="G48" s="84"/>
      <c r="H48" s="86" t="s">
        <v>92</v>
      </c>
      <c r="I48" s="83"/>
      <c r="J48" s="84"/>
      <c r="K48" s="80"/>
      <c r="L48" s="85"/>
      <c r="M48" s="84"/>
      <c r="N48" s="86" t="s">
        <v>99</v>
      </c>
      <c r="O48" s="83"/>
      <c r="P48" s="84"/>
      <c r="Q48" s="80" t="s">
        <v>92</v>
      </c>
      <c r="R48" s="85"/>
      <c r="S48" s="84"/>
      <c r="T48" s="86" t="s">
        <v>92</v>
      </c>
      <c r="U48" s="83"/>
      <c r="V48" s="84"/>
      <c r="W48" s="80" t="s">
        <v>92</v>
      </c>
      <c r="X48" s="85"/>
      <c r="Y48" s="84"/>
      <c r="Z48" s="86" t="s">
        <v>92</v>
      </c>
      <c r="AA48" s="83"/>
      <c r="AB48" s="84"/>
      <c r="AC48" s="80"/>
      <c r="AD48" s="85"/>
      <c r="AE48" s="84"/>
      <c r="AF48" s="86"/>
      <c r="AG48" s="83"/>
      <c r="AH48" s="84"/>
      <c r="AI48" s="80" t="s">
        <v>99</v>
      </c>
      <c r="AJ48" s="85"/>
      <c r="AK48" s="84"/>
      <c r="AL48" s="86"/>
      <c r="AM48" s="83"/>
      <c r="AN48" s="84"/>
      <c r="AO48" s="80" t="s">
        <v>92</v>
      </c>
      <c r="AP48" s="45"/>
      <c r="AQ48" s="46"/>
      <c r="AR48" s="71"/>
      <c r="AS48" s="47">
        <f>IF(COUNTBLANK(AQ51)=0,AQ51,"")</f>
      </c>
      <c r="AT48" s="48">
        <f>IF(COUNTBLANK(AP51)=0,AP51,"")</f>
      </c>
      <c r="AU48" s="50">
        <f>IF(COUNTBLANK(AR51)=0,IF(AR51="V","P",IF(AR51="P","V","")),"")</f>
      </c>
      <c r="AV48" s="51">
        <f>IF(COUNTBLANK(AQ54)=0,AQ54,"")</f>
      </c>
      <c r="AW48" s="48">
        <f>IF(COUNTBLANK(AP54)=0,AP54,"")</f>
      </c>
      <c r="AX48" s="49">
        <f>IF(COUNTBLANK(AR54)=0,IF(AR54="V","P",IF(AR54="P","V","")),"")</f>
      </c>
      <c r="AY48" s="47">
        <f>IF(COUNTBLANK(AQ57)=0,AQ57,"")</f>
      </c>
      <c r="AZ48" s="48">
        <f>IF(COUNTBLANK(AP57)=0,AP57,"")</f>
      </c>
      <c r="BA48" s="50">
        <f>IF(COUNTBLANK(AR57)=0,IF(AR57="V","P",IF(AR57="P","V","")),"")</f>
      </c>
      <c r="BB48" s="326"/>
      <c r="BC48" s="304"/>
      <c r="BD48" s="306"/>
      <c r="BE48" s="308"/>
      <c r="BF48" s="310"/>
      <c r="BG48" s="72"/>
      <c r="BH48" s="313"/>
      <c r="BI48" s="316"/>
      <c r="BJ48" s="73"/>
      <c r="BK48" s="313"/>
      <c r="BL48" s="323"/>
      <c r="BM48" s="74"/>
      <c r="BN48" s="295"/>
    </row>
    <row r="49" spans="1:66" ht="17.25" customHeight="1">
      <c r="A49" s="209" t="s">
        <v>62</v>
      </c>
      <c r="B49" s="298">
        <f>IF(COUNTBLANK(A49)=0,B46+1,"")</f>
        <v>15</v>
      </c>
      <c r="C49" s="58"/>
      <c r="D49" s="59"/>
      <c r="E49" s="60"/>
      <c r="F49" s="75"/>
      <c r="G49" s="59"/>
      <c r="H49" s="76"/>
      <c r="I49" s="58">
        <v>0</v>
      </c>
      <c r="J49" s="59">
        <v>6</v>
      </c>
      <c r="K49" s="60">
        <v>0</v>
      </c>
      <c r="L49" s="75"/>
      <c r="M49" s="59"/>
      <c r="N49" s="76"/>
      <c r="O49" s="58"/>
      <c r="P49" s="59"/>
      <c r="Q49" s="60"/>
      <c r="R49" s="75"/>
      <c r="S49" s="59"/>
      <c r="T49" s="76"/>
      <c r="U49" s="58">
        <v>1</v>
      </c>
      <c r="V49" s="59">
        <v>6</v>
      </c>
      <c r="W49" s="60">
        <v>0</v>
      </c>
      <c r="X49" s="75"/>
      <c r="Y49" s="59"/>
      <c r="Z49" s="76"/>
      <c r="AA49" s="58">
        <v>1</v>
      </c>
      <c r="AB49" s="59">
        <v>6</v>
      </c>
      <c r="AC49" s="60">
        <v>1</v>
      </c>
      <c r="AD49" s="75"/>
      <c r="AE49" s="59"/>
      <c r="AF49" s="76"/>
      <c r="AG49" s="58"/>
      <c r="AH49" s="59"/>
      <c r="AI49" s="60"/>
      <c r="AJ49" s="75"/>
      <c r="AK49" s="59"/>
      <c r="AL49" s="76"/>
      <c r="AM49" s="58"/>
      <c r="AN49" s="59"/>
      <c r="AO49" s="60"/>
      <c r="AP49" s="75"/>
      <c r="AQ49" s="59"/>
      <c r="AR49" s="76"/>
      <c r="AS49" s="25"/>
      <c r="AT49" s="26"/>
      <c r="AU49" s="77"/>
      <c r="AV49" s="31">
        <f>IF(COUNTBLANK(AT52)=0,AT52,"")</f>
        <v>0</v>
      </c>
      <c r="AW49" s="28">
        <f>IF(COUNTBLANK(AS52)=0,AS52,"")</f>
        <v>6</v>
      </c>
      <c r="AX49" s="29">
        <f>IF(COUNTBLANK(AU53)=0,AU53,"")</f>
        <v>0</v>
      </c>
      <c r="AY49" s="27">
        <f>IF(COUNTBLANK(AT55)=0,AT55,"")</f>
      </c>
      <c r="AZ49" s="28">
        <f>IF(COUNTBLANK(AS55)=0,AS55,"")</f>
      </c>
      <c r="BA49" s="30">
        <f>IF(COUNTBLANK(AU56)=0,AU56,"")</f>
      </c>
      <c r="BB49" s="301">
        <f>BD49+BE49</f>
        <v>4</v>
      </c>
      <c r="BC49" s="303"/>
      <c r="BD49" s="305">
        <f>COUNTIF(C51:BA51,"V")</f>
        <v>0</v>
      </c>
      <c r="BE49" s="307">
        <f>COUNTIF(C51:BA51,"P")</f>
        <v>4</v>
      </c>
      <c r="BF49" s="309">
        <f>BD49*2+BE49</f>
        <v>4</v>
      </c>
      <c r="BG49" s="32">
        <f>SUM(E49,H49,K49,N49,Q49,T49,W49,Z49,AC49,AF49,AI49,AL49,AO49,AR49,AU49,AX49,BA49)</f>
        <v>1</v>
      </c>
      <c r="BH49" s="311">
        <f>BG49-BG50</f>
        <v>-7</v>
      </c>
      <c r="BI49" s="314">
        <f>BG49/BG50</f>
        <v>0.125</v>
      </c>
      <c r="BJ49" s="33">
        <f>SUM(C49:C51,F49:F51,I49:I51,L49:L51,O49:O51,R49:R51,U49:U51,X49:X51,AA49:AA51,AD49:AD51,AG49:AG51,AJ49:AJ51,AM49:AM51,AP49:AP51,AS49:AS51,AV49:AV51,AY49:AY51)</f>
        <v>17</v>
      </c>
      <c r="BK49" s="311">
        <f>BJ49-BJ50</f>
        <v>-32</v>
      </c>
      <c r="BL49" s="321">
        <f>BJ49/BJ50</f>
        <v>0.3469387755102041</v>
      </c>
      <c r="BM49" s="34"/>
      <c r="BN49" s="293">
        <f>RANK(BF49,$BF$7:$BF$57)</f>
        <v>15</v>
      </c>
    </row>
    <row r="50" spans="1:66" ht="17.25" customHeight="1">
      <c r="A50" s="296"/>
      <c r="B50" s="299"/>
      <c r="C50" s="65"/>
      <c r="D50" s="66"/>
      <c r="E50" s="67"/>
      <c r="F50" s="78"/>
      <c r="G50" s="66"/>
      <c r="H50" s="79"/>
      <c r="I50" s="65">
        <v>2</v>
      </c>
      <c r="J50" s="66">
        <v>6</v>
      </c>
      <c r="K50" s="67">
        <v>2</v>
      </c>
      <c r="L50" s="78"/>
      <c r="M50" s="66"/>
      <c r="N50" s="79"/>
      <c r="O50" s="65"/>
      <c r="P50" s="66"/>
      <c r="Q50" s="67"/>
      <c r="R50" s="78"/>
      <c r="S50" s="66"/>
      <c r="T50" s="79"/>
      <c r="U50" s="65">
        <v>4</v>
      </c>
      <c r="V50" s="66">
        <v>6</v>
      </c>
      <c r="W50" s="67">
        <v>2</v>
      </c>
      <c r="X50" s="78"/>
      <c r="Y50" s="66"/>
      <c r="Z50" s="79"/>
      <c r="AA50" s="65">
        <v>6</v>
      </c>
      <c r="AB50" s="66">
        <v>1</v>
      </c>
      <c r="AC50" s="67">
        <v>2</v>
      </c>
      <c r="AD50" s="78"/>
      <c r="AE50" s="66"/>
      <c r="AF50" s="79"/>
      <c r="AG50" s="65"/>
      <c r="AH50" s="66"/>
      <c r="AI50" s="67"/>
      <c r="AJ50" s="78"/>
      <c r="AK50" s="66"/>
      <c r="AL50" s="79"/>
      <c r="AM50" s="65"/>
      <c r="AN50" s="66"/>
      <c r="AO50" s="67"/>
      <c r="AP50" s="78"/>
      <c r="AQ50" s="66"/>
      <c r="AR50" s="79"/>
      <c r="AS50" s="35"/>
      <c r="AT50" s="36"/>
      <c r="AU50" s="61"/>
      <c r="AV50" s="41">
        <f>IF(COUNTBLANK(AT53)=0,AT53,"")</f>
        <v>3</v>
      </c>
      <c r="AW50" s="38">
        <f>IF(COUNTBLANK(AS53)=0,AS53,"")</f>
        <v>6</v>
      </c>
      <c r="AX50" s="39">
        <f>IF(COUNTBLANK(AU52)=0,AU52,"")</f>
        <v>2</v>
      </c>
      <c r="AY50" s="37">
        <f>IF(COUNTBLANK(AT56)=0,AT56,"")</f>
      </c>
      <c r="AZ50" s="38">
        <f>IF(COUNTBLANK(AS56)=0,AS56,"")</f>
      </c>
      <c r="BA50" s="40">
        <f>IF(COUNTBLANK(AU55)=0,AU55,"")</f>
      </c>
      <c r="BB50" s="301"/>
      <c r="BC50" s="303"/>
      <c r="BD50" s="305"/>
      <c r="BE50" s="307"/>
      <c r="BF50" s="309"/>
      <c r="BG50" s="42">
        <f>SUM(E50,H50,K50,N50,Q50,T50,W50,Z50,AC50,AF50,AI50,AL50,AO50,AR50,AU50,AX50,BA50)</f>
        <v>8</v>
      </c>
      <c r="BH50" s="312"/>
      <c r="BI50" s="315"/>
      <c r="BJ50" s="43">
        <f>SUM(D49:D51,G49:G51,J49:J51,M49:M51,P49:P51,S49:S51,V49:V51,Y49:Y51,AB49:AB51,AE49:AE51,AH49:AH51,AK49:AK51,AN49:AN51,AQ49:AQ51,AT49:AT51,AW49:AW51,AZ49:AZ51)</f>
        <v>49</v>
      </c>
      <c r="BK50" s="312"/>
      <c r="BL50" s="322"/>
      <c r="BM50" s="44"/>
      <c r="BN50" s="294"/>
    </row>
    <row r="51" spans="1:66" ht="17.25" customHeight="1" thickBot="1">
      <c r="A51" s="297"/>
      <c r="B51" s="300"/>
      <c r="C51" s="68"/>
      <c r="D51" s="69"/>
      <c r="E51" s="70"/>
      <c r="F51" s="81"/>
      <c r="G51" s="69"/>
      <c r="H51" s="82"/>
      <c r="I51" s="68"/>
      <c r="J51" s="69"/>
      <c r="K51" s="70" t="s">
        <v>99</v>
      </c>
      <c r="L51" s="81"/>
      <c r="M51" s="69"/>
      <c r="N51" s="82"/>
      <c r="O51" s="68"/>
      <c r="P51" s="69"/>
      <c r="Q51" s="70"/>
      <c r="R51" s="81"/>
      <c r="S51" s="69"/>
      <c r="T51" s="70"/>
      <c r="U51" s="68"/>
      <c r="V51" s="69"/>
      <c r="W51" s="70" t="s">
        <v>99</v>
      </c>
      <c r="X51" s="81"/>
      <c r="Y51" s="69"/>
      <c r="Z51" s="82"/>
      <c r="AA51" s="68">
        <v>0</v>
      </c>
      <c r="AB51" s="69">
        <v>6</v>
      </c>
      <c r="AC51" s="70" t="s">
        <v>99</v>
      </c>
      <c r="AD51" s="81"/>
      <c r="AE51" s="69"/>
      <c r="AF51" s="82"/>
      <c r="AG51" s="68"/>
      <c r="AH51" s="69"/>
      <c r="AI51" s="70"/>
      <c r="AJ51" s="81"/>
      <c r="AK51" s="69"/>
      <c r="AL51" s="82"/>
      <c r="AM51" s="68"/>
      <c r="AN51" s="69"/>
      <c r="AO51" s="70"/>
      <c r="AP51" s="81"/>
      <c r="AQ51" s="69"/>
      <c r="AR51" s="82"/>
      <c r="AS51" s="45"/>
      <c r="AT51" s="46"/>
      <c r="AU51" s="71"/>
      <c r="AV51" s="51">
        <f>IF(COUNTBLANK(AT54)=0,AT54,"")</f>
      </c>
      <c r="AW51" s="48">
        <f>IF(COUNTBLANK(AS54)=0,AS54,"")</f>
      </c>
      <c r="AX51" s="49" t="str">
        <f>IF(COUNTBLANK(AU54)=0,IF(AU54="V","P",IF(AU54="P","V","")),"")</f>
        <v>P</v>
      </c>
      <c r="AY51" s="47">
        <f>IF(COUNTBLANK(AT57)=0,AT57,"")</f>
      </c>
      <c r="AZ51" s="48">
        <f>IF(COUNTBLANK(AS57)=0,AS57,"")</f>
      </c>
      <c r="BA51" s="50">
        <f>IF(COUNTBLANK(AU57)=0,IF(AU57="V","P",IF(AU57="P","V","")),"")</f>
      </c>
      <c r="BB51" s="301"/>
      <c r="BC51" s="303"/>
      <c r="BD51" s="305"/>
      <c r="BE51" s="307"/>
      <c r="BF51" s="309"/>
      <c r="BG51" s="55"/>
      <c r="BH51" s="330"/>
      <c r="BI51" s="331"/>
      <c r="BJ51" s="56"/>
      <c r="BK51" s="330"/>
      <c r="BL51" s="332"/>
      <c r="BM51" s="57"/>
      <c r="BN51" s="295"/>
    </row>
    <row r="52" spans="1:66" ht="17.25" customHeight="1">
      <c r="A52" s="209" t="s">
        <v>34</v>
      </c>
      <c r="B52" s="298">
        <f>IF(COUNTBLANK(A52)=0,B49+1,"")</f>
        <v>16</v>
      </c>
      <c r="C52" s="65">
        <v>7</v>
      </c>
      <c r="D52" s="66">
        <v>6</v>
      </c>
      <c r="E52" s="67">
        <v>2</v>
      </c>
      <c r="F52" s="78">
        <v>6</v>
      </c>
      <c r="G52" s="66">
        <v>4</v>
      </c>
      <c r="H52" s="79">
        <v>2</v>
      </c>
      <c r="I52" s="65">
        <v>6</v>
      </c>
      <c r="J52" s="66">
        <v>4</v>
      </c>
      <c r="K52" s="67">
        <v>2</v>
      </c>
      <c r="L52" s="78"/>
      <c r="M52" s="66"/>
      <c r="N52" s="79"/>
      <c r="O52" s="65">
        <v>6</v>
      </c>
      <c r="P52" s="66">
        <v>2</v>
      </c>
      <c r="Q52" s="67">
        <v>2</v>
      </c>
      <c r="R52" s="78">
        <v>7</v>
      </c>
      <c r="S52" s="66">
        <v>5</v>
      </c>
      <c r="T52" s="79">
        <v>2</v>
      </c>
      <c r="U52" s="65">
        <v>7</v>
      </c>
      <c r="V52" s="66">
        <v>5</v>
      </c>
      <c r="W52" s="67">
        <v>2</v>
      </c>
      <c r="X52" s="78"/>
      <c r="Y52" s="66"/>
      <c r="Z52" s="79"/>
      <c r="AA52" s="65">
        <v>6</v>
      </c>
      <c r="AB52" s="66">
        <v>3</v>
      </c>
      <c r="AC52" s="67">
        <v>2</v>
      </c>
      <c r="AD52" s="78">
        <v>3</v>
      </c>
      <c r="AE52" s="66">
        <v>6</v>
      </c>
      <c r="AF52" s="79">
        <v>2</v>
      </c>
      <c r="AG52" s="65">
        <v>6</v>
      </c>
      <c r="AH52" s="66">
        <v>2</v>
      </c>
      <c r="AI52" s="67">
        <v>2</v>
      </c>
      <c r="AJ52" s="78">
        <v>6</v>
      </c>
      <c r="AK52" s="66">
        <v>1</v>
      </c>
      <c r="AL52" s="79">
        <v>2</v>
      </c>
      <c r="AM52" s="65"/>
      <c r="AN52" s="66"/>
      <c r="AO52" s="67"/>
      <c r="AP52" s="78"/>
      <c r="AQ52" s="66"/>
      <c r="AR52" s="79"/>
      <c r="AS52" s="65">
        <v>6</v>
      </c>
      <c r="AT52" s="66">
        <v>0</v>
      </c>
      <c r="AU52" s="67">
        <v>2</v>
      </c>
      <c r="AV52" s="35"/>
      <c r="AW52" s="36"/>
      <c r="AX52" s="61"/>
      <c r="AY52" s="27">
        <f>IF(COUNTBLANK(AW55)=0,AW55,"")</f>
      </c>
      <c r="AZ52" s="28">
        <f>IF(COUNTBLANK(AV55)=0,AV55,"")</f>
      </c>
      <c r="BA52" s="30">
        <f>IF(COUNTBLANK(AX56)=0,AX56,"")</f>
      </c>
      <c r="BB52" s="324">
        <f>BD52+BE52</f>
        <v>11</v>
      </c>
      <c r="BC52" s="327"/>
      <c r="BD52" s="328">
        <f>COUNTIF(C54:BA54,"V")</f>
        <v>11</v>
      </c>
      <c r="BE52" s="317">
        <f>COUNTIF(C54:BA54,"P")</f>
        <v>0</v>
      </c>
      <c r="BF52" s="318">
        <f>BD52*2+BE52</f>
        <v>22</v>
      </c>
      <c r="BG52" s="62">
        <f>SUM(E52,H52,K52,N52,Q52,T52,W52,Z52,AC52,AF52,AI52,AL52,AO52,AR52,AU52,AX52,BA52)</f>
        <v>22</v>
      </c>
      <c r="BH52" s="319">
        <f>BG52-BG53</f>
        <v>17</v>
      </c>
      <c r="BI52" s="320">
        <f>BG52/BG53</f>
        <v>4.4</v>
      </c>
      <c r="BJ52" s="63">
        <f>SUM(C52:C54,F52:F54,I52:I54,L52:L54,O52:O54,R52:R54,U52:U54,X52:X54,AA52:AA54,AD52:AD54,AG52:AG54,AJ52:AJ54,AM52:AM54,AP52:AP54,AS52:AS54,AV52:AV54,AY52:AY54)</f>
        <v>153</v>
      </c>
      <c r="BK52" s="319">
        <f>BJ52-BJ53</f>
        <v>56</v>
      </c>
      <c r="BL52" s="329">
        <f>BJ52/BJ53</f>
        <v>1.577319587628866</v>
      </c>
      <c r="BM52" s="64"/>
      <c r="BN52" s="293">
        <f>RANK(BF52,$BF$7:$BF$57)</f>
        <v>2</v>
      </c>
    </row>
    <row r="53" spans="1:66" ht="17.25" customHeight="1">
      <c r="A53" s="296"/>
      <c r="B53" s="299"/>
      <c r="C53" s="65">
        <v>5</v>
      </c>
      <c r="D53" s="66">
        <v>7</v>
      </c>
      <c r="E53" s="67">
        <v>0</v>
      </c>
      <c r="F53" s="78">
        <v>6</v>
      </c>
      <c r="G53" s="66">
        <v>3</v>
      </c>
      <c r="H53" s="79">
        <v>0</v>
      </c>
      <c r="I53" s="65">
        <v>2</v>
      </c>
      <c r="J53" s="66">
        <v>6</v>
      </c>
      <c r="K53" s="67">
        <v>1</v>
      </c>
      <c r="L53" s="78"/>
      <c r="M53" s="66"/>
      <c r="N53" s="79"/>
      <c r="O53" s="65">
        <v>4</v>
      </c>
      <c r="P53" s="66">
        <v>6</v>
      </c>
      <c r="Q53" s="67">
        <v>1</v>
      </c>
      <c r="R53" s="78">
        <v>1</v>
      </c>
      <c r="S53" s="66">
        <v>6</v>
      </c>
      <c r="T53" s="79">
        <v>1</v>
      </c>
      <c r="U53" s="65">
        <v>6</v>
      </c>
      <c r="V53" s="66">
        <v>1</v>
      </c>
      <c r="W53" s="67">
        <v>0</v>
      </c>
      <c r="X53" s="78"/>
      <c r="Y53" s="66"/>
      <c r="Z53" s="79"/>
      <c r="AA53" s="65">
        <v>3</v>
      </c>
      <c r="AB53" s="66">
        <v>6</v>
      </c>
      <c r="AC53" s="67">
        <v>1</v>
      </c>
      <c r="AD53" s="78">
        <v>6</v>
      </c>
      <c r="AE53" s="66">
        <v>0</v>
      </c>
      <c r="AF53" s="79">
        <v>1</v>
      </c>
      <c r="AG53" s="65">
        <v>6</v>
      </c>
      <c r="AH53" s="66">
        <v>3</v>
      </c>
      <c r="AI53" s="67">
        <v>0</v>
      </c>
      <c r="AJ53" s="78">
        <v>6</v>
      </c>
      <c r="AK53" s="66">
        <v>3</v>
      </c>
      <c r="AL53" s="79">
        <v>0</v>
      </c>
      <c r="AM53" s="65"/>
      <c r="AN53" s="66"/>
      <c r="AO53" s="67"/>
      <c r="AP53" s="78"/>
      <c r="AQ53" s="66"/>
      <c r="AR53" s="79"/>
      <c r="AS53" s="65">
        <v>6</v>
      </c>
      <c r="AT53" s="66">
        <v>3</v>
      </c>
      <c r="AU53" s="67">
        <v>0</v>
      </c>
      <c r="AV53" s="35"/>
      <c r="AW53" s="36"/>
      <c r="AX53" s="61"/>
      <c r="AY53" s="37">
        <f>IF(COUNTBLANK(AW56)=0,AW56,"")</f>
      </c>
      <c r="AZ53" s="38">
        <f>IF(COUNTBLANK(AV56)=0,AV56,"")</f>
      </c>
      <c r="BA53" s="40">
        <f>IF(COUNTBLANK(AX55)=0,AX55,"")</f>
      </c>
      <c r="BB53" s="325"/>
      <c r="BC53" s="303"/>
      <c r="BD53" s="305"/>
      <c r="BE53" s="307"/>
      <c r="BF53" s="309"/>
      <c r="BG53" s="42">
        <f>SUM(E53,H53,K53,N53,Q53,T53,W53,Z53,AC53,AF53,AI53,AL53,AO53,AR53,AU53,AX53,BA53)</f>
        <v>5</v>
      </c>
      <c r="BH53" s="312"/>
      <c r="BI53" s="315"/>
      <c r="BJ53" s="43">
        <f>SUM(D52:D54,G52:G54,J52:J54,M52:M54,P52:P54,S52:S54,V52:V54,Y52:Y54,AB52:AB54,AE52:AE54,AH52:AH54,AK52:AK54,AN52:AN54,AQ52:AQ54,AT52:AT54,AW52:AW54,AZ52:AZ54)</f>
        <v>97</v>
      </c>
      <c r="BK53" s="312"/>
      <c r="BL53" s="322"/>
      <c r="BM53" s="44"/>
      <c r="BN53" s="294"/>
    </row>
    <row r="54" spans="1:66" ht="17.25" customHeight="1" thickBot="1">
      <c r="A54" s="297"/>
      <c r="B54" s="300"/>
      <c r="C54" s="83">
        <v>6</v>
      </c>
      <c r="D54" s="84">
        <v>2</v>
      </c>
      <c r="E54" s="80" t="s">
        <v>92</v>
      </c>
      <c r="F54" s="85"/>
      <c r="G54" s="84"/>
      <c r="H54" s="86" t="s">
        <v>92</v>
      </c>
      <c r="I54" s="83">
        <v>6</v>
      </c>
      <c r="J54" s="84">
        <v>2</v>
      </c>
      <c r="K54" s="80" t="s">
        <v>92</v>
      </c>
      <c r="L54" s="85"/>
      <c r="M54" s="84"/>
      <c r="N54" s="80"/>
      <c r="O54" s="83">
        <v>6</v>
      </c>
      <c r="P54" s="84">
        <v>2</v>
      </c>
      <c r="Q54" s="80" t="s">
        <v>92</v>
      </c>
      <c r="R54" s="85">
        <v>6</v>
      </c>
      <c r="S54" s="84">
        <v>2</v>
      </c>
      <c r="T54" s="86" t="s">
        <v>92</v>
      </c>
      <c r="U54" s="83"/>
      <c r="V54" s="84"/>
      <c r="W54" s="80" t="s">
        <v>92</v>
      </c>
      <c r="X54" s="85"/>
      <c r="Y54" s="84"/>
      <c r="Z54" s="86"/>
      <c r="AA54" s="83">
        <v>6</v>
      </c>
      <c r="AB54" s="84">
        <v>3</v>
      </c>
      <c r="AC54" s="80" t="s">
        <v>92</v>
      </c>
      <c r="AD54" s="85">
        <v>6</v>
      </c>
      <c r="AE54" s="84">
        <v>4</v>
      </c>
      <c r="AF54" s="86" t="s">
        <v>92</v>
      </c>
      <c r="AG54" s="83"/>
      <c r="AH54" s="84"/>
      <c r="AI54" s="80" t="s">
        <v>92</v>
      </c>
      <c r="AJ54" s="85"/>
      <c r="AK54" s="84"/>
      <c r="AL54" s="80" t="s">
        <v>92</v>
      </c>
      <c r="AM54" s="83"/>
      <c r="AN54" s="84"/>
      <c r="AO54" s="80"/>
      <c r="AP54" s="85"/>
      <c r="AQ54" s="84"/>
      <c r="AR54" s="86"/>
      <c r="AS54" s="83"/>
      <c r="AT54" s="84"/>
      <c r="AU54" s="80" t="s">
        <v>92</v>
      </c>
      <c r="AV54" s="45"/>
      <c r="AW54" s="46"/>
      <c r="AX54" s="71"/>
      <c r="AY54" s="47">
        <f>IF(COUNTBLANK(AW57)=0,AW57,"")</f>
      </c>
      <c r="AZ54" s="48">
        <f>IF(COUNTBLANK(AV57)=0,AV57,"")</f>
      </c>
      <c r="BA54" s="50">
        <f>IF(COUNTBLANK(AX57)=0,IF(AX57="V","P",IF(AX57="P","V","")),"")</f>
      </c>
      <c r="BB54" s="326"/>
      <c r="BC54" s="304"/>
      <c r="BD54" s="306"/>
      <c r="BE54" s="308"/>
      <c r="BF54" s="310"/>
      <c r="BG54" s="72"/>
      <c r="BH54" s="313"/>
      <c r="BI54" s="316"/>
      <c r="BJ54" s="73"/>
      <c r="BK54" s="313"/>
      <c r="BL54" s="323"/>
      <c r="BM54" s="74"/>
      <c r="BN54" s="295"/>
    </row>
    <row r="55" spans="1:66" ht="17.25" customHeight="1">
      <c r="A55" s="209"/>
      <c r="B55" s="298">
        <f>IF(COUNTBLANK(A55)=0,B52+1,"")</f>
      </c>
      <c r="C55" s="58"/>
      <c r="D55" s="59"/>
      <c r="E55" s="60"/>
      <c r="F55" s="75"/>
      <c r="G55" s="59"/>
      <c r="H55" s="76"/>
      <c r="I55" s="58"/>
      <c r="J55" s="59"/>
      <c r="K55" s="60"/>
      <c r="L55" s="75"/>
      <c r="M55" s="59"/>
      <c r="N55" s="76"/>
      <c r="O55" s="58"/>
      <c r="P55" s="59"/>
      <c r="Q55" s="60"/>
      <c r="R55" s="75"/>
      <c r="S55" s="59"/>
      <c r="T55" s="76"/>
      <c r="U55" s="58"/>
      <c r="V55" s="59"/>
      <c r="W55" s="60"/>
      <c r="X55" s="75"/>
      <c r="Y55" s="59"/>
      <c r="Z55" s="76"/>
      <c r="AA55" s="58"/>
      <c r="AB55" s="59"/>
      <c r="AC55" s="60"/>
      <c r="AD55" s="75"/>
      <c r="AE55" s="59"/>
      <c r="AF55" s="76"/>
      <c r="AG55" s="58"/>
      <c r="AH55" s="59"/>
      <c r="AI55" s="60"/>
      <c r="AJ55" s="75"/>
      <c r="AK55" s="59"/>
      <c r="AL55" s="76"/>
      <c r="AM55" s="58"/>
      <c r="AN55" s="59"/>
      <c r="AO55" s="60"/>
      <c r="AP55" s="75"/>
      <c r="AQ55" s="59"/>
      <c r="AR55" s="76"/>
      <c r="AS55" s="58"/>
      <c r="AT55" s="59"/>
      <c r="AU55" s="60"/>
      <c r="AV55" s="75"/>
      <c r="AW55" s="59"/>
      <c r="AX55" s="76"/>
      <c r="AY55" s="25"/>
      <c r="AZ55" s="26"/>
      <c r="BA55" s="77"/>
      <c r="BB55" s="301">
        <f>BD55+BE55</f>
        <v>0</v>
      </c>
      <c r="BC55" s="303"/>
      <c r="BD55" s="305">
        <f>COUNTIF(C57:BA57,"V")</f>
        <v>0</v>
      </c>
      <c r="BE55" s="307">
        <f>COUNTIF(C57:BA57,"P")</f>
        <v>0</v>
      </c>
      <c r="BF55" s="309">
        <f>BD55*2+BE55</f>
        <v>0</v>
      </c>
      <c r="BG55" s="32">
        <f>SUM(E55,H55,K55,N55,Q55,T55,W55,Z55,AC55,AF55,AI55,AL55,AO55,AR55,AU55,AX55,BA55)</f>
        <v>0</v>
      </c>
      <c r="BH55" s="311">
        <f>BG55-BG56</f>
        <v>0</v>
      </c>
      <c r="BI55" s="314" t="e">
        <f>BG55/BG56</f>
        <v>#DIV/0!</v>
      </c>
      <c r="BJ55" s="33">
        <f>SUM(C55:C57,F55:F57,I55:I57,L55:L57,O55:O57,R55:R57,U55:U57,X55:X57,AA55:AA57,AD55:AD57,AG55:AG57,AJ55:AJ57,AM55:AM57,AP55:AP57,AS55:AS57,AV55:AV57,AY55:AY57)</f>
        <v>0</v>
      </c>
      <c r="BK55" s="311">
        <f>BJ55-BJ56</f>
        <v>0</v>
      </c>
      <c r="BL55" s="321" t="e">
        <f>BJ55/BJ56</f>
        <v>#DIV/0!</v>
      </c>
      <c r="BM55" s="34"/>
      <c r="BN55" s="293">
        <f>RANK(BF55,$BF$7:$BF$57)</f>
        <v>17</v>
      </c>
    </row>
    <row r="56" spans="1:66" ht="17.25" customHeight="1">
      <c r="A56" s="296"/>
      <c r="B56" s="299"/>
      <c r="C56" s="65"/>
      <c r="D56" s="66"/>
      <c r="E56" s="67"/>
      <c r="F56" s="78"/>
      <c r="G56" s="66"/>
      <c r="H56" s="79"/>
      <c r="I56" s="65"/>
      <c r="J56" s="66"/>
      <c r="K56" s="67"/>
      <c r="L56" s="78"/>
      <c r="M56" s="66"/>
      <c r="N56" s="79"/>
      <c r="O56" s="65"/>
      <c r="P56" s="66"/>
      <c r="Q56" s="67"/>
      <c r="R56" s="78"/>
      <c r="S56" s="66"/>
      <c r="T56" s="79"/>
      <c r="U56" s="65"/>
      <c r="V56" s="66"/>
      <c r="W56" s="67"/>
      <c r="X56" s="78"/>
      <c r="Y56" s="66"/>
      <c r="Z56" s="79"/>
      <c r="AA56" s="65"/>
      <c r="AB56" s="66"/>
      <c r="AC56" s="67"/>
      <c r="AD56" s="78"/>
      <c r="AE56" s="66"/>
      <c r="AF56" s="79"/>
      <c r="AG56" s="65"/>
      <c r="AH56" s="66"/>
      <c r="AI56" s="67"/>
      <c r="AJ56" s="78"/>
      <c r="AK56" s="66"/>
      <c r="AL56" s="79"/>
      <c r="AM56" s="65"/>
      <c r="AN56" s="66"/>
      <c r="AO56" s="67"/>
      <c r="AP56" s="78"/>
      <c r="AQ56" s="66"/>
      <c r="AR56" s="79"/>
      <c r="AS56" s="65"/>
      <c r="AT56" s="66"/>
      <c r="AU56" s="67"/>
      <c r="AV56" s="78"/>
      <c r="AW56" s="66"/>
      <c r="AX56" s="79"/>
      <c r="AY56" s="35"/>
      <c r="AZ56" s="36"/>
      <c r="BA56" s="61"/>
      <c r="BB56" s="301"/>
      <c r="BC56" s="303"/>
      <c r="BD56" s="305"/>
      <c r="BE56" s="307"/>
      <c r="BF56" s="309"/>
      <c r="BG56" s="42">
        <f>SUM(E56,H56,K56,N56,Q56,T56,W56,Z56,AC56,AF56,AI56,AL56,AO56,AR56,AU56,AX56,BA56)</f>
        <v>0</v>
      </c>
      <c r="BH56" s="312"/>
      <c r="BI56" s="315"/>
      <c r="BJ56" s="43">
        <f>SUM(D55:D57,G55:G57,J55:J57,M55:M57,P55:P57,S55:S57,V55:V57,Y55:Y57,AB55:AB57,AE55:AE57,AH55:AH57,AK55:AK57,AN55:AN57,AQ55:AQ57,AT55:AT57,AW55:AW57,AZ55:AZ57)</f>
        <v>0</v>
      </c>
      <c r="BK56" s="312"/>
      <c r="BL56" s="322"/>
      <c r="BM56" s="44"/>
      <c r="BN56" s="294"/>
    </row>
    <row r="57" spans="1:66" ht="17.25" customHeight="1" thickBot="1">
      <c r="A57" s="297"/>
      <c r="B57" s="300"/>
      <c r="C57" s="68"/>
      <c r="D57" s="69"/>
      <c r="E57" s="87"/>
      <c r="F57" s="88"/>
      <c r="G57" s="89"/>
      <c r="H57" s="87"/>
      <c r="I57" s="90"/>
      <c r="J57" s="89"/>
      <c r="K57" s="87"/>
      <c r="L57" s="88"/>
      <c r="M57" s="89"/>
      <c r="N57" s="87"/>
      <c r="O57" s="90"/>
      <c r="P57" s="89"/>
      <c r="Q57" s="87"/>
      <c r="R57" s="88"/>
      <c r="S57" s="89"/>
      <c r="T57" s="87"/>
      <c r="U57" s="90"/>
      <c r="V57" s="89"/>
      <c r="W57" s="87"/>
      <c r="X57" s="88"/>
      <c r="Y57" s="89"/>
      <c r="Z57" s="87"/>
      <c r="AA57" s="90"/>
      <c r="AB57" s="89"/>
      <c r="AC57" s="87"/>
      <c r="AD57" s="88"/>
      <c r="AE57" s="89"/>
      <c r="AF57" s="87"/>
      <c r="AG57" s="90"/>
      <c r="AH57" s="89"/>
      <c r="AI57" s="87"/>
      <c r="AJ57" s="88"/>
      <c r="AK57" s="89"/>
      <c r="AL57" s="91"/>
      <c r="AM57" s="90"/>
      <c r="AN57" s="89"/>
      <c r="AO57" s="87"/>
      <c r="AP57" s="88"/>
      <c r="AQ57" s="89"/>
      <c r="AR57" s="87"/>
      <c r="AS57" s="90"/>
      <c r="AT57" s="89"/>
      <c r="AU57" s="87"/>
      <c r="AV57" s="88"/>
      <c r="AW57" s="89"/>
      <c r="AX57" s="87"/>
      <c r="AY57" s="45"/>
      <c r="AZ57" s="46"/>
      <c r="BA57" s="71"/>
      <c r="BB57" s="302"/>
      <c r="BC57" s="304"/>
      <c r="BD57" s="306"/>
      <c r="BE57" s="308"/>
      <c r="BF57" s="310"/>
      <c r="BG57" s="72"/>
      <c r="BH57" s="313"/>
      <c r="BI57" s="316"/>
      <c r="BJ57" s="73"/>
      <c r="BK57" s="313"/>
      <c r="BL57" s="323"/>
      <c r="BM57" s="74"/>
      <c r="BN57" s="295"/>
    </row>
    <row r="58" spans="1:66" ht="24.75" customHeight="1">
      <c r="A58" s="200" t="s">
        <v>36</v>
      </c>
      <c r="B58" s="201">
        <f>MAX(B7:B57)</f>
        <v>16</v>
      </c>
      <c r="C58" s="93"/>
      <c r="D58" s="93"/>
      <c r="E58" s="93"/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3"/>
      <c r="U58" s="93"/>
      <c r="V58" s="93"/>
      <c r="W58" s="93"/>
      <c r="X58" s="93"/>
      <c r="Y58" s="93"/>
      <c r="Z58" s="93"/>
      <c r="AA58" s="93"/>
      <c r="AB58" s="93"/>
      <c r="AC58" s="93"/>
      <c r="AD58" s="93"/>
      <c r="AE58" s="93"/>
      <c r="AF58" s="93"/>
      <c r="AG58" s="93"/>
      <c r="AH58" s="93"/>
      <c r="AI58" s="93"/>
      <c r="AJ58" s="93"/>
      <c r="AK58" s="93"/>
      <c r="AL58" s="93"/>
      <c r="AM58" s="93"/>
      <c r="AN58" s="93"/>
      <c r="AO58" s="93"/>
      <c r="AP58" s="93"/>
      <c r="AQ58" s="93"/>
      <c r="AR58" s="93"/>
      <c r="AS58" s="93"/>
      <c r="AT58" s="93"/>
      <c r="AU58" s="93"/>
      <c r="AV58" s="93"/>
      <c r="AW58" s="93"/>
      <c r="AX58" s="93"/>
      <c r="AY58" s="93"/>
      <c r="AZ58" s="93"/>
      <c r="BA58" s="93"/>
      <c r="BB58" s="202">
        <f>SUM(BB7:BB57)/2</f>
        <v>68</v>
      </c>
      <c r="BC58" s="193">
        <f>CHOOSE(B58-9,BB58/45,BB58/55,BB58/66,BB58/77,BB58/91,BB58/105,BB58/120,BB58/136)</f>
        <v>0.5666666666666667</v>
      </c>
      <c r="BD58" s="202">
        <f>SUM(BD7:BD57)</f>
        <v>68</v>
      </c>
      <c r="BE58" s="202">
        <f>SUM(BE7:BE57)</f>
        <v>68</v>
      </c>
      <c r="BF58" s="202">
        <f>SUM(BF7:BF57)</f>
        <v>204</v>
      </c>
      <c r="BG58" s="202">
        <f>BG7+BG10+BG13+BG16+BG19+BG22+BG25+BG28+BG31+BG34+BG37+BG40+BG43+BG46+BG49+BG52+BG55</f>
        <v>157</v>
      </c>
      <c r="BH58" s="202">
        <f>SUM(BH7:BH57)</f>
        <v>0</v>
      </c>
      <c r="BI58" s="202"/>
      <c r="BJ58" s="202">
        <f>BJ7+BJ10+BJ13+BJ16+BJ19+BJ22+BJ25+BJ28+BJ31+BJ34+BJ37+BJ40+BJ43+BJ46+BJ49+BJ52+BJ55</f>
        <v>1407</v>
      </c>
      <c r="BK58" s="202">
        <f>SUM(BK7:BK57)</f>
        <v>0</v>
      </c>
      <c r="BL58" s="203"/>
      <c r="BM58" s="203"/>
      <c r="BN58" s="203"/>
    </row>
    <row r="59" spans="5:66" ht="24.75" customHeight="1">
      <c r="E59" s="94"/>
      <c r="H59" s="94"/>
      <c r="K59" s="94"/>
      <c r="N59" s="94"/>
      <c r="Q59" s="94"/>
      <c r="T59" s="94"/>
      <c r="W59" s="94"/>
      <c r="Z59" s="94"/>
      <c r="AC59" s="94"/>
      <c r="AF59" s="94"/>
      <c r="AI59" s="94"/>
      <c r="AL59" s="94"/>
      <c r="AO59" s="94"/>
      <c r="AR59" s="94"/>
      <c r="AU59" s="94"/>
      <c r="AX59" s="94"/>
      <c r="BA59" s="94"/>
      <c r="BB59" s="204"/>
      <c r="BC59" s="205"/>
      <c r="BD59" s="204"/>
      <c r="BE59" s="204"/>
      <c r="BF59" s="97"/>
      <c r="BG59" s="202">
        <f>BG8+BG11+BG14+BG17+BG20+BG23+BG26+BG29+BG32+BG35+BG38+BG41+BG44+BG47+BG50+BG53+BG56</f>
        <v>157</v>
      </c>
      <c r="BH59" s="204"/>
      <c r="BI59" s="204"/>
      <c r="BJ59" s="202">
        <f>BJ8+BJ11+BJ14+BJ17+BJ20+BJ23+BJ26+BJ29+BJ32+BJ35+BJ38+BJ41+BJ44+BJ47+BJ50+BJ53+BJ56</f>
        <v>1407</v>
      </c>
      <c r="BK59" s="204"/>
      <c r="BL59" s="204"/>
      <c r="BM59" s="204"/>
      <c r="BN59" s="204"/>
    </row>
  </sheetData>
  <sheetProtection password="CE3F" sheet="1" objects="1" scenarios="1"/>
  <protectedRanges>
    <protectedRange sqref="A1:B6" name="Informace"/>
    <protectedRange sqref="A7:A57" name="Jm?na"/>
    <protectedRange sqref="BC7:BC57" name="Uznan? z?pasy"/>
    <protectedRange sqref="BM7:BN57" name="Kritérium a pořadí"/>
    <protectedRange sqref="C10:E57 F13:H57 I16:K57 L19:N57 O22:Q57 R25:T57 U28:W57 X31:Z57 AA34:AC57 AD37:AF57 AG40:AI57 AJ43:AL57 AM46:AO57 AP49:AR57 AS52:AU57 AV55:AX57" name="V?sledky"/>
  </protectedRanges>
  <mergeCells count="250">
    <mergeCell ref="AP1:AR5"/>
    <mergeCell ref="AS1:AU5"/>
    <mergeCell ref="AV1:AX5"/>
    <mergeCell ref="AY1:BA5"/>
    <mergeCell ref="BB1:BN1"/>
    <mergeCell ref="A2:B3"/>
    <mergeCell ref="BB2:BE3"/>
    <mergeCell ref="BF2:BF4"/>
    <mergeCell ref="BG2:BL2"/>
    <mergeCell ref="BM2:BM4"/>
    <mergeCell ref="BN2:BN4"/>
    <mergeCell ref="BG3:BI3"/>
    <mergeCell ref="BJ3:BL3"/>
    <mergeCell ref="A4:B4"/>
    <mergeCell ref="L1:N5"/>
    <mergeCell ref="O1:Q5"/>
    <mergeCell ref="A5:B6"/>
    <mergeCell ref="C6:E6"/>
    <mergeCell ref="F6:H6"/>
    <mergeCell ref="I6:K6"/>
    <mergeCell ref="A1:B1"/>
    <mergeCell ref="C1:E5"/>
    <mergeCell ref="A7:A9"/>
    <mergeCell ref="B7:B9"/>
    <mergeCell ref="F1:H5"/>
    <mergeCell ref="I1:K5"/>
    <mergeCell ref="AV6:AX6"/>
    <mergeCell ref="AY6:BA6"/>
    <mergeCell ref="R1:T5"/>
    <mergeCell ref="U1:W5"/>
    <mergeCell ref="X1:Z5"/>
    <mergeCell ref="AA1:AC5"/>
    <mergeCell ref="AD1:AF5"/>
    <mergeCell ref="AG1:AI5"/>
    <mergeCell ref="AJ1:AL5"/>
    <mergeCell ref="AM1:AO5"/>
    <mergeCell ref="L6:N6"/>
    <mergeCell ref="O6:Q6"/>
    <mergeCell ref="R6:T6"/>
    <mergeCell ref="U6:W6"/>
    <mergeCell ref="X6:Z6"/>
    <mergeCell ref="AA6:AC6"/>
    <mergeCell ref="BF13:BF15"/>
    <mergeCell ref="BH13:BH15"/>
    <mergeCell ref="BB7:BB9"/>
    <mergeCell ref="BC7:BC9"/>
    <mergeCell ref="AD6:AF6"/>
    <mergeCell ref="AG6:AI6"/>
    <mergeCell ref="AJ6:AL6"/>
    <mergeCell ref="AM6:AO6"/>
    <mergeCell ref="AP6:AR6"/>
    <mergeCell ref="AS6:AU6"/>
    <mergeCell ref="BD7:BD9"/>
    <mergeCell ref="BE7:BE9"/>
    <mergeCell ref="BF7:BF9"/>
    <mergeCell ref="BH7:BH9"/>
    <mergeCell ref="BI7:BI9"/>
    <mergeCell ref="BK7:BK9"/>
    <mergeCell ref="BL7:BL9"/>
    <mergeCell ref="BN7:BN9"/>
    <mergeCell ref="A10:A12"/>
    <mergeCell ref="B10:B12"/>
    <mergeCell ref="BB10:BB12"/>
    <mergeCell ref="BC10:BC12"/>
    <mergeCell ref="BD10:BD12"/>
    <mergeCell ref="BE10:BE12"/>
    <mergeCell ref="BF10:BF12"/>
    <mergeCell ref="BH10:BH12"/>
    <mergeCell ref="A13:A15"/>
    <mergeCell ref="B13:B15"/>
    <mergeCell ref="BB13:BB15"/>
    <mergeCell ref="BC13:BC15"/>
    <mergeCell ref="BD13:BD15"/>
    <mergeCell ref="BE13:BE15"/>
    <mergeCell ref="BI10:BI12"/>
    <mergeCell ref="BK10:BK12"/>
    <mergeCell ref="BL10:BL12"/>
    <mergeCell ref="BN10:BN12"/>
    <mergeCell ref="BF16:BF18"/>
    <mergeCell ref="BH16:BH18"/>
    <mergeCell ref="BI16:BI18"/>
    <mergeCell ref="BK16:BK18"/>
    <mergeCell ref="BL16:BL18"/>
    <mergeCell ref="BN16:BN18"/>
    <mergeCell ref="BH19:BH21"/>
    <mergeCell ref="BI19:BI21"/>
    <mergeCell ref="BI13:BI15"/>
    <mergeCell ref="BK13:BK15"/>
    <mergeCell ref="BL13:BL15"/>
    <mergeCell ref="BN13:BN15"/>
    <mergeCell ref="A16:A18"/>
    <mergeCell ref="B16:B18"/>
    <mergeCell ref="BB16:BB18"/>
    <mergeCell ref="BC16:BC18"/>
    <mergeCell ref="BD16:BD18"/>
    <mergeCell ref="BE16:BE18"/>
    <mergeCell ref="BK19:BK21"/>
    <mergeCell ref="BL19:BL21"/>
    <mergeCell ref="BN19:BN21"/>
    <mergeCell ref="A19:A21"/>
    <mergeCell ref="B19:B21"/>
    <mergeCell ref="BB19:BB21"/>
    <mergeCell ref="BC19:BC21"/>
    <mergeCell ref="BD19:BD21"/>
    <mergeCell ref="BE19:BE21"/>
    <mergeCell ref="BF19:BF21"/>
    <mergeCell ref="A22:A24"/>
    <mergeCell ref="B22:B24"/>
    <mergeCell ref="BB22:BB24"/>
    <mergeCell ref="BC22:BC24"/>
    <mergeCell ref="BD22:BD24"/>
    <mergeCell ref="BE22:BE24"/>
    <mergeCell ref="BF22:BF24"/>
    <mergeCell ref="BH22:BH24"/>
    <mergeCell ref="BI22:BI24"/>
    <mergeCell ref="BK22:BK24"/>
    <mergeCell ref="BL22:BL24"/>
    <mergeCell ref="BN22:BN24"/>
    <mergeCell ref="A25:A27"/>
    <mergeCell ref="B25:B27"/>
    <mergeCell ref="BB25:BB27"/>
    <mergeCell ref="BC25:BC27"/>
    <mergeCell ref="BD25:BD27"/>
    <mergeCell ref="BE25:BE27"/>
    <mergeCell ref="BF25:BF27"/>
    <mergeCell ref="BH25:BH27"/>
    <mergeCell ref="BI25:BI27"/>
    <mergeCell ref="BK25:BK27"/>
    <mergeCell ref="BL25:BL27"/>
    <mergeCell ref="BN25:BN27"/>
    <mergeCell ref="A28:A30"/>
    <mergeCell ref="B28:B30"/>
    <mergeCell ref="BB28:BB30"/>
    <mergeCell ref="BC28:BC30"/>
    <mergeCell ref="BD28:BD30"/>
    <mergeCell ref="BE28:BE30"/>
    <mergeCell ref="BF28:BF30"/>
    <mergeCell ref="BH28:BH30"/>
    <mergeCell ref="BI28:BI30"/>
    <mergeCell ref="BK28:BK30"/>
    <mergeCell ref="BL28:BL30"/>
    <mergeCell ref="BN28:BN30"/>
    <mergeCell ref="A31:A33"/>
    <mergeCell ref="B31:B33"/>
    <mergeCell ref="BB31:BB33"/>
    <mergeCell ref="BC31:BC33"/>
    <mergeCell ref="BD31:BD33"/>
    <mergeCell ref="BE31:BE33"/>
    <mergeCell ref="BF31:BF33"/>
    <mergeCell ref="BH31:BH33"/>
    <mergeCell ref="BI31:BI33"/>
    <mergeCell ref="BK31:BK33"/>
    <mergeCell ref="BL31:BL33"/>
    <mergeCell ref="BN31:BN33"/>
    <mergeCell ref="A34:A36"/>
    <mergeCell ref="B34:B36"/>
    <mergeCell ref="BB34:BB36"/>
    <mergeCell ref="BC34:BC36"/>
    <mergeCell ref="BD34:BD36"/>
    <mergeCell ref="BE34:BE36"/>
    <mergeCell ref="BF34:BF36"/>
    <mergeCell ref="BH34:BH36"/>
    <mergeCell ref="BI34:BI36"/>
    <mergeCell ref="BK34:BK36"/>
    <mergeCell ref="BL34:BL36"/>
    <mergeCell ref="BN34:BN36"/>
    <mergeCell ref="A37:A39"/>
    <mergeCell ref="B37:B39"/>
    <mergeCell ref="BB37:BB39"/>
    <mergeCell ref="BC37:BC39"/>
    <mergeCell ref="BD37:BD39"/>
    <mergeCell ref="BE37:BE39"/>
    <mergeCell ref="BF37:BF39"/>
    <mergeCell ref="BH37:BH39"/>
    <mergeCell ref="BI37:BI39"/>
    <mergeCell ref="BK37:BK39"/>
    <mergeCell ref="BL37:BL39"/>
    <mergeCell ref="BN37:BN39"/>
    <mergeCell ref="A40:A42"/>
    <mergeCell ref="B40:B42"/>
    <mergeCell ref="BB40:BB42"/>
    <mergeCell ref="BC40:BC42"/>
    <mergeCell ref="BD40:BD42"/>
    <mergeCell ref="BE40:BE42"/>
    <mergeCell ref="BF40:BF42"/>
    <mergeCell ref="BH40:BH42"/>
    <mergeCell ref="BI40:BI42"/>
    <mergeCell ref="BK40:BK42"/>
    <mergeCell ref="BL40:BL42"/>
    <mergeCell ref="BN40:BN42"/>
    <mergeCell ref="A43:A45"/>
    <mergeCell ref="B43:B45"/>
    <mergeCell ref="BB43:BB45"/>
    <mergeCell ref="BC43:BC45"/>
    <mergeCell ref="BD43:BD45"/>
    <mergeCell ref="BE43:BE45"/>
    <mergeCell ref="BF43:BF45"/>
    <mergeCell ref="BH43:BH45"/>
    <mergeCell ref="BI43:BI45"/>
    <mergeCell ref="BK43:BK45"/>
    <mergeCell ref="BL43:BL45"/>
    <mergeCell ref="BN43:BN45"/>
    <mergeCell ref="A46:A48"/>
    <mergeCell ref="B46:B48"/>
    <mergeCell ref="BB46:BB48"/>
    <mergeCell ref="BC46:BC48"/>
    <mergeCell ref="BD46:BD48"/>
    <mergeCell ref="BE46:BE48"/>
    <mergeCell ref="BF46:BF48"/>
    <mergeCell ref="BH46:BH48"/>
    <mergeCell ref="BI46:BI48"/>
    <mergeCell ref="BK46:BK48"/>
    <mergeCell ref="BL46:BL48"/>
    <mergeCell ref="BN46:BN48"/>
    <mergeCell ref="A49:A51"/>
    <mergeCell ref="B49:B51"/>
    <mergeCell ref="BB49:BB51"/>
    <mergeCell ref="BC49:BC51"/>
    <mergeCell ref="BD49:BD51"/>
    <mergeCell ref="BE49:BE51"/>
    <mergeCell ref="BF49:BF51"/>
    <mergeCell ref="BH49:BH51"/>
    <mergeCell ref="BI49:BI51"/>
    <mergeCell ref="BK49:BK51"/>
    <mergeCell ref="BL49:BL51"/>
    <mergeCell ref="BN49:BN51"/>
    <mergeCell ref="A52:A54"/>
    <mergeCell ref="B52:B54"/>
    <mergeCell ref="BB52:BB54"/>
    <mergeCell ref="BC52:BC54"/>
    <mergeCell ref="BD52:BD54"/>
    <mergeCell ref="BE52:BE54"/>
    <mergeCell ref="BF52:BF54"/>
    <mergeCell ref="BH52:BH54"/>
    <mergeCell ref="BI52:BI54"/>
    <mergeCell ref="BK52:BK54"/>
    <mergeCell ref="BL52:BL54"/>
    <mergeCell ref="BN52:BN54"/>
    <mergeCell ref="A55:A57"/>
    <mergeCell ref="B55:B57"/>
    <mergeCell ref="BB55:BB57"/>
    <mergeCell ref="BC55:BC57"/>
    <mergeCell ref="BD55:BD57"/>
    <mergeCell ref="BE55:BE57"/>
    <mergeCell ref="BF55:BF57"/>
    <mergeCell ref="BH55:BH57"/>
    <mergeCell ref="BI55:BI57"/>
    <mergeCell ref="BK55:BK57"/>
    <mergeCell ref="BL55:BL57"/>
    <mergeCell ref="BN55:BN57"/>
  </mergeCells>
  <printOptions horizontalCentered="1"/>
  <pageMargins left="0.1968503937007874" right="0.1968503937007874" top="0.3937007874015748" bottom="0.3937007874015748" header="0.31496062992125984" footer="0.31496062992125984"/>
  <pageSetup fitToHeight="1" fitToWidth="1" horizontalDpi="600" verticalDpi="600" orientation="landscape" paperSize="9" scale="5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59"/>
  <sheetViews>
    <sheetView showGridLines="0" zoomScale="70" zoomScaleNormal="70" zoomScaleSheetLayoutView="50" zoomScalePageLayoutView="0" workbookViewId="0" topLeftCell="A1">
      <pane xSplit="2" ySplit="6" topLeftCell="C19" activePane="bottomRight" state="frozen"/>
      <selection pane="topLeft" activeCell="A1" sqref="A1"/>
      <selection pane="topRight" activeCell="C1" sqref="C1"/>
      <selection pane="bottomLeft" activeCell="A7" sqref="A7"/>
      <selection pane="bottomRight" activeCell="T37" sqref="T37"/>
    </sheetView>
  </sheetViews>
  <sheetFormatPr defaultColWidth="9.140625" defaultRowHeight="12.75"/>
  <cols>
    <col min="1" max="1" width="25.7109375" style="199" customWidth="1"/>
    <col min="2" max="2" width="4.28125" style="199" customWidth="1"/>
    <col min="3" max="53" width="3.28125" style="199" customWidth="1"/>
    <col min="54" max="57" width="6.7109375" style="199" customWidth="1"/>
    <col min="58" max="58" width="7.7109375" style="199" customWidth="1"/>
    <col min="59" max="59" width="5.7109375" style="199" customWidth="1"/>
    <col min="60" max="60" width="6.7109375" style="199" customWidth="1"/>
    <col min="61" max="61" width="7.7109375" style="199" customWidth="1"/>
    <col min="62" max="62" width="5.7109375" style="199" customWidth="1"/>
    <col min="63" max="63" width="6.7109375" style="199" customWidth="1"/>
    <col min="64" max="66" width="7.7109375" style="199" customWidth="1"/>
    <col min="67" max="16384" width="9.140625" style="199" customWidth="1"/>
  </cols>
  <sheetData>
    <row r="1" spans="1:66" ht="24.75" customHeight="1" thickBot="1">
      <c r="A1" s="376" t="s">
        <v>0</v>
      </c>
      <c r="B1" s="377"/>
      <c r="C1" s="338" t="str">
        <f>IF(COUNTBLANK(A7)=0,A7,"")</f>
        <v>Brůžek Michal</v>
      </c>
      <c r="D1" s="339"/>
      <c r="E1" s="340"/>
      <c r="F1" s="338" t="str">
        <f>IF(COUNTBLANK(A10)=0,A10,"")</f>
        <v>Hauser Milan</v>
      </c>
      <c r="G1" s="339"/>
      <c r="H1" s="340"/>
      <c r="I1" s="338" t="str">
        <f>IF(COUNTBLANK(A13)=0,A13,"")</f>
        <v>Horažďovský Ota</v>
      </c>
      <c r="J1" s="339"/>
      <c r="K1" s="340"/>
      <c r="L1" s="338" t="str">
        <f>IF(COUNTBLANK(A16)=0,A16,"")</f>
        <v>Keřka Jiří</v>
      </c>
      <c r="M1" s="339"/>
      <c r="N1" s="340"/>
      <c r="O1" s="338" t="str">
        <f>IF(COUNTBLANK(A19)=0,A19,"")</f>
        <v>Kolařík Jiří</v>
      </c>
      <c r="P1" s="339"/>
      <c r="Q1" s="340"/>
      <c r="R1" s="338" t="str">
        <f>IF(COUNTBLANK(A22)=0,A22,"")</f>
        <v>Kupka Antonín</v>
      </c>
      <c r="S1" s="339"/>
      <c r="T1" s="340"/>
      <c r="U1" s="338" t="str">
        <f>IF(COUNTBLANK(A25)=0,A25,"")</f>
        <v>Kvíčalová Pavlína</v>
      </c>
      <c r="V1" s="339"/>
      <c r="W1" s="340"/>
      <c r="X1" s="338" t="str">
        <f>IF(COUNTBLANK(A28)=0,A28,"")</f>
        <v>Michalec Pavel</v>
      </c>
      <c r="Y1" s="339"/>
      <c r="Z1" s="340"/>
      <c r="AA1" s="338" t="str">
        <f>IF(COUNTBLANK(A31)=0,A31,"")</f>
        <v>Payer David</v>
      </c>
      <c r="AB1" s="339"/>
      <c r="AC1" s="340"/>
      <c r="AD1" s="338" t="str">
        <f>IF(COUNTBLANK(A34)=0,A34,"")</f>
        <v>Pokorný Petr</v>
      </c>
      <c r="AE1" s="339"/>
      <c r="AF1" s="340"/>
      <c r="AG1" s="338" t="str">
        <f>IF(COUNTBLANK(A37)=0,A37,"")</f>
        <v>Sláma Václav</v>
      </c>
      <c r="AH1" s="339"/>
      <c r="AI1" s="340"/>
      <c r="AJ1" s="338" t="str">
        <f>IF(COUNTBLANK(A40)=0,A40,"")</f>
        <v>Šefránek Václav st.</v>
      </c>
      <c r="AK1" s="339"/>
      <c r="AL1" s="340"/>
      <c r="AM1" s="338" t="str">
        <f>IF(COUNTBLANK(A43)=0,A43,"")</f>
        <v>Rutrle Martin</v>
      </c>
      <c r="AN1" s="339"/>
      <c r="AO1" s="340"/>
      <c r="AP1" s="338" t="str">
        <f>IF(COUNTBLANK(A46)=0,A46,"")</f>
        <v>Trojáček Vladimír</v>
      </c>
      <c r="AQ1" s="339"/>
      <c r="AR1" s="340"/>
      <c r="AS1" s="338" t="str">
        <f>IF(COUNTBLANK(A49)=0,A49,"")</f>
        <v>Termann Stanislav</v>
      </c>
      <c r="AT1" s="339"/>
      <c r="AU1" s="340"/>
      <c r="AV1" s="338">
        <f>IF(COUNTBLANK(A52)=0,A52,"")</f>
      </c>
      <c r="AW1" s="339"/>
      <c r="AX1" s="340"/>
      <c r="AY1" s="338">
        <f>IF(COUNTBLANK(A55)=0,A55,"")</f>
      </c>
      <c r="AZ1" s="339"/>
      <c r="BA1" s="340"/>
      <c r="BB1" s="352" t="s">
        <v>1</v>
      </c>
      <c r="BC1" s="353"/>
      <c r="BD1" s="353"/>
      <c r="BE1" s="353"/>
      <c r="BF1" s="353"/>
      <c r="BG1" s="353"/>
      <c r="BH1" s="353"/>
      <c r="BI1" s="353"/>
      <c r="BJ1" s="353"/>
      <c r="BK1" s="353"/>
      <c r="BL1" s="353"/>
      <c r="BM1" s="353"/>
      <c r="BN1" s="354"/>
    </row>
    <row r="2" spans="1:66" ht="24.75" customHeight="1">
      <c r="A2" s="355" t="s">
        <v>2</v>
      </c>
      <c r="B2" s="356"/>
      <c r="C2" s="341"/>
      <c r="D2" s="342"/>
      <c r="E2" s="343"/>
      <c r="F2" s="341"/>
      <c r="G2" s="342"/>
      <c r="H2" s="343"/>
      <c r="I2" s="341"/>
      <c r="J2" s="342"/>
      <c r="K2" s="343"/>
      <c r="L2" s="341"/>
      <c r="M2" s="342"/>
      <c r="N2" s="343"/>
      <c r="O2" s="341"/>
      <c r="P2" s="342"/>
      <c r="Q2" s="343"/>
      <c r="R2" s="341"/>
      <c r="S2" s="342"/>
      <c r="T2" s="343"/>
      <c r="U2" s="341"/>
      <c r="V2" s="342"/>
      <c r="W2" s="343"/>
      <c r="X2" s="341"/>
      <c r="Y2" s="342"/>
      <c r="Z2" s="343"/>
      <c r="AA2" s="341"/>
      <c r="AB2" s="342"/>
      <c r="AC2" s="343"/>
      <c r="AD2" s="341"/>
      <c r="AE2" s="342"/>
      <c r="AF2" s="343"/>
      <c r="AG2" s="341"/>
      <c r="AH2" s="342"/>
      <c r="AI2" s="343"/>
      <c r="AJ2" s="341"/>
      <c r="AK2" s="342"/>
      <c r="AL2" s="343"/>
      <c r="AM2" s="341"/>
      <c r="AN2" s="342"/>
      <c r="AO2" s="343"/>
      <c r="AP2" s="341"/>
      <c r="AQ2" s="342"/>
      <c r="AR2" s="343"/>
      <c r="AS2" s="341"/>
      <c r="AT2" s="342"/>
      <c r="AU2" s="343"/>
      <c r="AV2" s="341"/>
      <c r="AW2" s="342"/>
      <c r="AX2" s="343"/>
      <c r="AY2" s="341"/>
      <c r="AZ2" s="342"/>
      <c r="BA2" s="343"/>
      <c r="BB2" s="357" t="s">
        <v>3</v>
      </c>
      <c r="BC2" s="358"/>
      <c r="BD2" s="358"/>
      <c r="BE2" s="359"/>
      <c r="BF2" s="363" t="s">
        <v>4</v>
      </c>
      <c r="BG2" s="365" t="s">
        <v>5</v>
      </c>
      <c r="BH2" s="366"/>
      <c r="BI2" s="366"/>
      <c r="BJ2" s="366"/>
      <c r="BK2" s="366"/>
      <c r="BL2" s="367"/>
      <c r="BM2" s="368" t="s">
        <v>6</v>
      </c>
      <c r="BN2" s="370" t="s">
        <v>7</v>
      </c>
    </row>
    <row r="3" spans="1:66" ht="21" customHeight="1">
      <c r="A3" s="355"/>
      <c r="B3" s="356"/>
      <c r="C3" s="341"/>
      <c r="D3" s="342"/>
      <c r="E3" s="343"/>
      <c r="F3" s="341"/>
      <c r="G3" s="342"/>
      <c r="H3" s="343"/>
      <c r="I3" s="341"/>
      <c r="J3" s="342"/>
      <c r="K3" s="343"/>
      <c r="L3" s="341"/>
      <c r="M3" s="342"/>
      <c r="N3" s="343"/>
      <c r="O3" s="341"/>
      <c r="P3" s="342"/>
      <c r="Q3" s="343"/>
      <c r="R3" s="341"/>
      <c r="S3" s="342"/>
      <c r="T3" s="343"/>
      <c r="U3" s="341"/>
      <c r="V3" s="342"/>
      <c r="W3" s="343"/>
      <c r="X3" s="341"/>
      <c r="Y3" s="342"/>
      <c r="Z3" s="343"/>
      <c r="AA3" s="341"/>
      <c r="AB3" s="342"/>
      <c r="AC3" s="343"/>
      <c r="AD3" s="341"/>
      <c r="AE3" s="342"/>
      <c r="AF3" s="343"/>
      <c r="AG3" s="341"/>
      <c r="AH3" s="342"/>
      <c r="AI3" s="343"/>
      <c r="AJ3" s="341"/>
      <c r="AK3" s="342"/>
      <c r="AL3" s="343"/>
      <c r="AM3" s="341"/>
      <c r="AN3" s="342"/>
      <c r="AO3" s="343"/>
      <c r="AP3" s="341"/>
      <c r="AQ3" s="342"/>
      <c r="AR3" s="343"/>
      <c r="AS3" s="341"/>
      <c r="AT3" s="342"/>
      <c r="AU3" s="343"/>
      <c r="AV3" s="341"/>
      <c r="AW3" s="342"/>
      <c r="AX3" s="343"/>
      <c r="AY3" s="341"/>
      <c r="AZ3" s="342"/>
      <c r="BA3" s="343"/>
      <c r="BB3" s="360"/>
      <c r="BC3" s="361"/>
      <c r="BD3" s="361"/>
      <c r="BE3" s="362"/>
      <c r="BF3" s="364"/>
      <c r="BG3" s="360" t="s">
        <v>8</v>
      </c>
      <c r="BH3" s="361"/>
      <c r="BI3" s="362"/>
      <c r="BJ3" s="372" t="s">
        <v>9</v>
      </c>
      <c r="BK3" s="361"/>
      <c r="BL3" s="373"/>
      <c r="BM3" s="369"/>
      <c r="BN3" s="371"/>
    </row>
    <row r="4" spans="1:66" ht="69.75" customHeight="1">
      <c r="A4" s="374">
        <v>2020</v>
      </c>
      <c r="B4" s="375"/>
      <c r="C4" s="341"/>
      <c r="D4" s="342"/>
      <c r="E4" s="343"/>
      <c r="F4" s="341"/>
      <c r="G4" s="342"/>
      <c r="H4" s="343"/>
      <c r="I4" s="341"/>
      <c r="J4" s="342"/>
      <c r="K4" s="343"/>
      <c r="L4" s="341"/>
      <c r="M4" s="342"/>
      <c r="N4" s="343"/>
      <c r="O4" s="341"/>
      <c r="P4" s="342"/>
      <c r="Q4" s="343"/>
      <c r="R4" s="341"/>
      <c r="S4" s="342"/>
      <c r="T4" s="343"/>
      <c r="U4" s="341"/>
      <c r="V4" s="342"/>
      <c r="W4" s="343"/>
      <c r="X4" s="341"/>
      <c r="Y4" s="342"/>
      <c r="Z4" s="343"/>
      <c r="AA4" s="341"/>
      <c r="AB4" s="342"/>
      <c r="AC4" s="343"/>
      <c r="AD4" s="341"/>
      <c r="AE4" s="342"/>
      <c r="AF4" s="343"/>
      <c r="AG4" s="341"/>
      <c r="AH4" s="342"/>
      <c r="AI4" s="343"/>
      <c r="AJ4" s="341"/>
      <c r="AK4" s="342"/>
      <c r="AL4" s="343"/>
      <c r="AM4" s="341"/>
      <c r="AN4" s="342"/>
      <c r="AO4" s="343"/>
      <c r="AP4" s="341"/>
      <c r="AQ4" s="342"/>
      <c r="AR4" s="343"/>
      <c r="AS4" s="341"/>
      <c r="AT4" s="342"/>
      <c r="AU4" s="343"/>
      <c r="AV4" s="341"/>
      <c r="AW4" s="342"/>
      <c r="AX4" s="343"/>
      <c r="AY4" s="341"/>
      <c r="AZ4" s="342"/>
      <c r="BA4" s="343"/>
      <c r="BB4" s="1" t="s">
        <v>10</v>
      </c>
      <c r="BC4" s="2" t="s">
        <v>11</v>
      </c>
      <c r="BD4" s="2" t="s">
        <v>12</v>
      </c>
      <c r="BE4" s="3" t="s">
        <v>13</v>
      </c>
      <c r="BF4" s="364"/>
      <c r="BG4" s="1" t="s">
        <v>10</v>
      </c>
      <c r="BH4" s="2" t="s">
        <v>14</v>
      </c>
      <c r="BI4" s="3" t="s">
        <v>15</v>
      </c>
      <c r="BJ4" s="4" t="s">
        <v>10</v>
      </c>
      <c r="BK4" s="2" t="s">
        <v>14</v>
      </c>
      <c r="BL4" s="5" t="s">
        <v>15</v>
      </c>
      <c r="BM4" s="369"/>
      <c r="BN4" s="371"/>
    </row>
    <row r="5" spans="1:66" ht="19.5" customHeight="1" thickBot="1">
      <c r="A5" s="261" t="s">
        <v>93</v>
      </c>
      <c r="B5" s="347"/>
      <c r="C5" s="344"/>
      <c r="D5" s="345"/>
      <c r="E5" s="346"/>
      <c r="F5" s="344"/>
      <c r="G5" s="345"/>
      <c r="H5" s="346"/>
      <c r="I5" s="344"/>
      <c r="J5" s="345"/>
      <c r="K5" s="346"/>
      <c r="L5" s="344"/>
      <c r="M5" s="345"/>
      <c r="N5" s="346"/>
      <c r="O5" s="344"/>
      <c r="P5" s="345"/>
      <c r="Q5" s="346"/>
      <c r="R5" s="344"/>
      <c r="S5" s="345"/>
      <c r="T5" s="346"/>
      <c r="U5" s="344"/>
      <c r="V5" s="345"/>
      <c r="W5" s="346"/>
      <c r="X5" s="344"/>
      <c r="Y5" s="345"/>
      <c r="Z5" s="346"/>
      <c r="AA5" s="344"/>
      <c r="AB5" s="345"/>
      <c r="AC5" s="346"/>
      <c r="AD5" s="344"/>
      <c r="AE5" s="345"/>
      <c r="AF5" s="346"/>
      <c r="AG5" s="344"/>
      <c r="AH5" s="345"/>
      <c r="AI5" s="346"/>
      <c r="AJ5" s="344"/>
      <c r="AK5" s="345"/>
      <c r="AL5" s="346"/>
      <c r="AM5" s="344"/>
      <c r="AN5" s="345"/>
      <c r="AO5" s="346"/>
      <c r="AP5" s="344"/>
      <c r="AQ5" s="345"/>
      <c r="AR5" s="346"/>
      <c r="AS5" s="344"/>
      <c r="AT5" s="345"/>
      <c r="AU5" s="346"/>
      <c r="AV5" s="344"/>
      <c r="AW5" s="345"/>
      <c r="AX5" s="346"/>
      <c r="AY5" s="344"/>
      <c r="AZ5" s="345"/>
      <c r="BA5" s="346"/>
      <c r="BB5" s="6" t="s">
        <v>16</v>
      </c>
      <c r="BC5" s="7" t="s">
        <v>17</v>
      </c>
      <c r="BD5" s="7" t="s">
        <v>18</v>
      </c>
      <c r="BE5" s="8" t="s">
        <v>19</v>
      </c>
      <c r="BF5" s="9" t="s">
        <v>20</v>
      </c>
      <c r="BG5" s="10" t="s">
        <v>21</v>
      </c>
      <c r="BH5" s="11" t="s">
        <v>22</v>
      </c>
      <c r="BI5" s="12" t="s">
        <v>23</v>
      </c>
      <c r="BJ5" s="13" t="s">
        <v>24</v>
      </c>
      <c r="BK5" s="11" t="s">
        <v>25</v>
      </c>
      <c r="BL5" s="14" t="s">
        <v>26</v>
      </c>
      <c r="BM5" s="15" t="s">
        <v>27</v>
      </c>
      <c r="BN5" s="16" t="s">
        <v>28</v>
      </c>
    </row>
    <row r="6" spans="1:66" ht="21.75" customHeight="1" thickBot="1" thickTop="1">
      <c r="A6" s="348"/>
      <c r="B6" s="349"/>
      <c r="C6" s="350">
        <v>1</v>
      </c>
      <c r="D6" s="335"/>
      <c r="E6" s="351"/>
      <c r="F6" s="336">
        <v>2</v>
      </c>
      <c r="G6" s="334"/>
      <c r="H6" s="337"/>
      <c r="I6" s="336">
        <v>3</v>
      </c>
      <c r="J6" s="334"/>
      <c r="K6" s="337"/>
      <c r="L6" s="336">
        <v>4</v>
      </c>
      <c r="M6" s="334"/>
      <c r="N6" s="337"/>
      <c r="O6" s="336">
        <v>5</v>
      </c>
      <c r="P6" s="334"/>
      <c r="Q6" s="337"/>
      <c r="R6" s="336">
        <v>6</v>
      </c>
      <c r="S6" s="334"/>
      <c r="T6" s="337"/>
      <c r="U6" s="336">
        <v>7</v>
      </c>
      <c r="V6" s="334"/>
      <c r="W6" s="337"/>
      <c r="X6" s="336">
        <v>8</v>
      </c>
      <c r="Y6" s="334"/>
      <c r="Z6" s="337"/>
      <c r="AA6" s="336">
        <v>9</v>
      </c>
      <c r="AB6" s="334"/>
      <c r="AC6" s="337"/>
      <c r="AD6" s="336">
        <v>10</v>
      </c>
      <c r="AE6" s="334"/>
      <c r="AF6" s="337"/>
      <c r="AG6" s="336">
        <v>11</v>
      </c>
      <c r="AH6" s="334"/>
      <c r="AI6" s="337"/>
      <c r="AJ6" s="336">
        <v>12</v>
      </c>
      <c r="AK6" s="334"/>
      <c r="AL6" s="337"/>
      <c r="AM6" s="336">
        <v>13</v>
      </c>
      <c r="AN6" s="334"/>
      <c r="AO6" s="337"/>
      <c r="AP6" s="336">
        <v>14</v>
      </c>
      <c r="AQ6" s="334"/>
      <c r="AR6" s="337"/>
      <c r="AS6" s="336">
        <v>15</v>
      </c>
      <c r="AT6" s="334"/>
      <c r="AU6" s="337"/>
      <c r="AV6" s="336">
        <v>16</v>
      </c>
      <c r="AW6" s="334"/>
      <c r="AX6" s="337"/>
      <c r="AY6" s="336">
        <v>17</v>
      </c>
      <c r="AZ6" s="334"/>
      <c r="BA6" s="334"/>
      <c r="BB6" s="17"/>
      <c r="BC6" s="18"/>
      <c r="BD6" s="18"/>
      <c r="BE6" s="19"/>
      <c r="BF6" s="20"/>
      <c r="BG6" s="17"/>
      <c r="BH6" s="18"/>
      <c r="BI6" s="19"/>
      <c r="BJ6" s="21"/>
      <c r="BK6" s="18"/>
      <c r="BL6" s="22"/>
      <c r="BM6" s="23"/>
      <c r="BN6" s="24"/>
    </row>
    <row r="7" spans="1:66" ht="17.25" customHeight="1">
      <c r="A7" s="209" t="s">
        <v>74</v>
      </c>
      <c r="B7" s="333">
        <v>1</v>
      </c>
      <c r="C7" s="25"/>
      <c r="D7" s="26"/>
      <c r="E7" s="26"/>
      <c r="F7" s="27">
        <f>IF(COUNTBLANK(D10)=0,D10,"")</f>
      </c>
      <c r="G7" s="28">
        <f>IF(COUNTBLANK(C10)=0,C10,"")</f>
      </c>
      <c r="H7" s="29">
        <f>IF(COUNTBLANK(E11)=0,E11,"")</f>
      </c>
      <c r="I7" s="27">
        <f>IF(COUNTBLANK(D13)=0,D13,"")</f>
      </c>
      <c r="J7" s="28">
        <f>IF(COUNTBLANK(C13)=0,C13,"")</f>
      </c>
      <c r="K7" s="30">
        <f>IF(COUNTBLANK(E14)=0,E14,"")</f>
      </c>
      <c r="L7" s="31">
        <f>IF(COUNTBLANK(D16)=0,D16,"")</f>
        <v>1</v>
      </c>
      <c r="M7" s="28">
        <f>IF(COUNTBLANK(C16)=0,C16,"")</f>
        <v>6</v>
      </c>
      <c r="N7" s="29">
        <f>IF(COUNTBLANK(E17)=0,E17,"")</f>
        <v>0</v>
      </c>
      <c r="O7" s="27">
        <f>IF(COUNTBLANK(D19)=0,D19,"")</f>
      </c>
      <c r="P7" s="28">
        <f>IF(COUNTBLANK(C19)=0,C19,"")</f>
      </c>
      <c r="Q7" s="30">
        <f>IF(COUNTBLANK(E20)=0,E20,"")</f>
      </c>
      <c r="R7" s="31">
        <f>IF(COUNTBLANK(D22)=0,D22,"")</f>
      </c>
      <c r="S7" s="28">
        <f>IF(COUNTBLANK(C22)=0,C22,"")</f>
      </c>
      <c r="T7" s="29">
        <f>IF(COUNTBLANK(E23)=0,E23,"")</f>
      </c>
      <c r="U7" s="27">
        <f>IF(COUNTBLANK(D25)=0,D25,"")</f>
      </c>
      <c r="V7" s="28">
        <f>IF(COUNTBLANK(C25)=0,C25,"")</f>
      </c>
      <c r="W7" s="30">
        <f>IF(COUNTBLANK(E26)=0,E26,"")</f>
      </c>
      <c r="X7" s="31">
        <f>IF(COUNTBLANK(D28)=0,D28,"")</f>
      </c>
      <c r="Y7" s="28">
        <f>IF(COUNTBLANK(C28)=0,C28,"")</f>
      </c>
      <c r="Z7" s="29">
        <f>IF(COUNTBLANK(E29)=0,E29,"")</f>
      </c>
      <c r="AA7" s="27">
        <f>IF(COUNTBLANK(D31)=0,D31,"")</f>
      </c>
      <c r="AB7" s="28">
        <f>IF(COUNTBLANK(C31)=0,C31,"")</f>
      </c>
      <c r="AC7" s="30">
        <f>IF(COUNTBLANK(E32)=0,E32,"")</f>
      </c>
      <c r="AD7" s="31">
        <f>IF(COUNTBLANK(D34)=0,D34,"")</f>
      </c>
      <c r="AE7" s="28">
        <f>IF(COUNTBLANK(C34)=0,C34,"")</f>
      </c>
      <c r="AF7" s="29">
        <f>IF(COUNTBLANK(E35)=0,E35,"")</f>
      </c>
      <c r="AG7" s="27">
        <f>IF(COUNTBLANK(D37)=0,D37,"")</f>
      </c>
      <c r="AH7" s="28">
        <f>IF(COUNTBLANK(C37)=0,C37,"")</f>
      </c>
      <c r="AI7" s="30">
        <f>IF(COUNTBLANK(E38)=0,E38,"")</f>
      </c>
      <c r="AJ7" s="31">
        <f>IF(COUNTBLANK(D40)=0,D40,"")</f>
        <v>3</v>
      </c>
      <c r="AK7" s="28">
        <f>IF(COUNTBLANK(C40)=0,C40,"")</f>
        <v>6</v>
      </c>
      <c r="AL7" s="29">
        <f>IF(COUNTBLANK(E41)=0,E41,"")</f>
        <v>0</v>
      </c>
      <c r="AM7" s="27">
        <f>IF(COUNTBLANK(D43)=0,D43,"")</f>
      </c>
      <c r="AN7" s="28">
        <f>IF(COUNTBLANK(C43)=0,C43,"")</f>
      </c>
      <c r="AO7" s="30">
        <f>IF(COUNTBLANK(E44)=0,E44,"")</f>
      </c>
      <c r="AP7" s="31">
        <f>IF(COUNTBLANK(D46)=0,D46,"")</f>
      </c>
      <c r="AQ7" s="28">
        <f>IF(COUNTBLANK(C46)=0,C46,"")</f>
      </c>
      <c r="AR7" s="29">
        <f>IF(COUNTBLANK(E47)=0,E47,"")</f>
      </c>
      <c r="AS7" s="27">
        <f>IF(COUNTBLANK(D49)=0,D49,"")</f>
      </c>
      <c r="AT7" s="28">
        <f>IF(COUNTBLANK(C49)=0,C49,"")</f>
      </c>
      <c r="AU7" s="30">
        <f>IF(COUNTBLANK(E50)=0,E50,"")</f>
      </c>
      <c r="AV7" s="31">
        <f>IF(COUNTBLANK(D52)=0,D52,"")</f>
      </c>
      <c r="AW7" s="28">
        <f>IF(COUNTBLANK(C52)=0,C52,"")</f>
      </c>
      <c r="AX7" s="29">
        <f>IF(COUNTBLANK(E53)=0,E53,"")</f>
      </c>
      <c r="AY7" s="27">
        <f>IF(COUNTBLANK(D55)=0,D55,"")</f>
      </c>
      <c r="AZ7" s="28">
        <f>IF(COUNTBLANK(C55)=0,C55,"")</f>
      </c>
      <c r="BA7" s="30">
        <f>IF(COUNTBLANK(E56)=0,E56,"")</f>
      </c>
      <c r="BB7" s="301">
        <f>BD7+BE7</f>
        <v>2</v>
      </c>
      <c r="BC7" s="303"/>
      <c r="BD7" s="305">
        <f>COUNTIF(C9:BA9,"V")</f>
        <v>0</v>
      </c>
      <c r="BE7" s="307">
        <f>COUNTIF(C9:BA9,"P")</f>
        <v>2</v>
      </c>
      <c r="BF7" s="309">
        <f>BD7*2+BE7</f>
        <v>2</v>
      </c>
      <c r="BG7" s="32">
        <f>SUM(E7,H7,K7,N7,Q7,T7,W7,Z7,AC7,AF7,AI7,AL7,AO7,AR7,AU7,AX7,BA7)</f>
        <v>0</v>
      </c>
      <c r="BH7" s="311">
        <f>BG7-BG8</f>
        <v>-4</v>
      </c>
      <c r="BI7" s="314">
        <f>BG7/BG8</f>
        <v>0</v>
      </c>
      <c r="BJ7" s="33">
        <f>SUM(C7:C9,F7:F9,I7:I9,L7:L9,O7:O9,R7:R9,U7:U9,X7:X9,AA7:AA9,AD7:AD9,AG7:AG9,AJ7:AJ9,AM7:AM9,AP7:AP9,AS7:AS9,AV7:AV9,AY7:AY9)</f>
        <v>8</v>
      </c>
      <c r="BK7" s="311">
        <f>BJ7-BJ8</f>
        <v>-16</v>
      </c>
      <c r="BL7" s="321">
        <f>BJ7/BJ8</f>
        <v>0.3333333333333333</v>
      </c>
      <c r="BM7" s="34"/>
      <c r="BN7" s="293">
        <f>RANK(BF7,$BF$7:$BF$57)</f>
        <v>12</v>
      </c>
    </row>
    <row r="8" spans="1:66" ht="17.25" customHeight="1">
      <c r="A8" s="296"/>
      <c r="B8" s="334"/>
      <c r="C8" s="35"/>
      <c r="D8" s="36"/>
      <c r="E8" s="36"/>
      <c r="F8" s="37">
        <f>IF(COUNTBLANK(D11)=0,D11,"")</f>
      </c>
      <c r="G8" s="38">
        <f>IF(COUNTBLANK(C11)=0,C11,"")</f>
      </c>
      <c r="H8" s="39">
        <f>IF(COUNTBLANK(E10)=0,E10,"")</f>
      </c>
      <c r="I8" s="37">
        <f>IF(COUNTBLANK(D14)=0,D14,"")</f>
      </c>
      <c r="J8" s="38">
        <f>IF(COUNTBLANK(C14)=0,C14,"")</f>
      </c>
      <c r="K8" s="40">
        <f>IF(COUNTBLANK(E13)=0,E13,"")</f>
      </c>
      <c r="L8" s="41">
        <f>IF(COUNTBLANK(D17)=0,D17,"")</f>
        <v>2</v>
      </c>
      <c r="M8" s="38">
        <f>IF(COUNTBLANK(C17)=0,C17,"")</f>
        <v>6</v>
      </c>
      <c r="N8" s="39">
        <f>IF(COUNTBLANK(E16)=0,E16,"")</f>
        <v>2</v>
      </c>
      <c r="O8" s="37">
        <f>IF(COUNTBLANK(D20)=0,D20,"")</f>
      </c>
      <c r="P8" s="38">
        <f>IF(COUNTBLANK(C20)=0,C20,"")</f>
      </c>
      <c r="Q8" s="40">
        <f>IF(COUNTBLANK(E19)=0,E19,"")</f>
      </c>
      <c r="R8" s="41">
        <f>IF(COUNTBLANK(D23)=0,D23,"")</f>
      </c>
      <c r="S8" s="38">
        <f>IF(COUNTBLANK(C23)=0,C23,"")</f>
      </c>
      <c r="T8" s="39">
        <f>IF(COUNTBLANK(E22)=0,E22,"")</f>
      </c>
      <c r="U8" s="37">
        <f>IF(COUNTBLANK(D26)=0,D26,"")</f>
      </c>
      <c r="V8" s="38">
        <f>IF(COUNTBLANK(C26)=0,C26,"")</f>
      </c>
      <c r="W8" s="40">
        <f>IF(COUNTBLANK(E25)=0,E25,"")</f>
      </c>
      <c r="X8" s="41">
        <f>IF(COUNTBLANK(D29)=0,D29,"")</f>
      </c>
      <c r="Y8" s="38">
        <f>IF(COUNTBLANK(C29)=0,C29,"")</f>
      </c>
      <c r="Z8" s="39">
        <f>IF(COUNTBLANK(E28)=0,E28,"")</f>
      </c>
      <c r="AA8" s="37">
        <f>IF(COUNTBLANK(D32)=0,D32,"")</f>
      </c>
      <c r="AB8" s="38">
        <f>IF(COUNTBLANK(C32)=0,C32,"")</f>
      </c>
      <c r="AC8" s="40">
        <f>IF(COUNTBLANK(E31)=0,E31,"")</f>
      </c>
      <c r="AD8" s="41">
        <f>IF(COUNTBLANK(D35)=0,D35,"")</f>
      </c>
      <c r="AE8" s="38">
        <f>IF(COUNTBLANK(C35)=0,C35,"")</f>
      </c>
      <c r="AF8" s="39">
        <f>IF(COUNTBLANK(E34)=0,E34,"")</f>
      </c>
      <c r="AG8" s="37">
        <f>IF(COUNTBLANK(D38)=0,D38,"")</f>
      </c>
      <c r="AH8" s="38">
        <f>IF(COUNTBLANK(C38)=0,C38,"")</f>
      </c>
      <c r="AI8" s="40">
        <f>IF(COUNTBLANK(E37)=0,E37,"")</f>
      </c>
      <c r="AJ8" s="41">
        <f>IF(COUNTBLANK(D41)=0,D41,"")</f>
        <v>2</v>
      </c>
      <c r="AK8" s="38">
        <f>IF(COUNTBLANK(C41)=0,C41,"")</f>
        <v>6</v>
      </c>
      <c r="AL8" s="39">
        <f>IF(COUNTBLANK(E40)=0,E40,"")</f>
        <v>2</v>
      </c>
      <c r="AM8" s="37">
        <f>IF(COUNTBLANK(D44)=0,D44,"")</f>
      </c>
      <c r="AN8" s="38">
        <f>IF(COUNTBLANK(C44)=0,C44,"")</f>
      </c>
      <c r="AO8" s="40">
        <f>IF(COUNTBLANK(E43)=0,E43,"")</f>
      </c>
      <c r="AP8" s="41">
        <f>IF(COUNTBLANK(D47)=0,D47,"")</f>
      </c>
      <c r="AQ8" s="38">
        <f>IF(COUNTBLANK(C47)=0,C47,"")</f>
      </c>
      <c r="AR8" s="39">
        <f>IF(COUNTBLANK(E46)=0,E46,"")</f>
      </c>
      <c r="AS8" s="37">
        <f>IF(COUNTBLANK(D50)=0,D50,"")</f>
      </c>
      <c r="AT8" s="38">
        <f>IF(COUNTBLANK(C50)=0,C50,"")</f>
      </c>
      <c r="AU8" s="40">
        <f>IF(COUNTBLANK(E49)=0,E49,"")</f>
      </c>
      <c r="AV8" s="41">
        <f>IF(COUNTBLANK(D53)=0,D53,"")</f>
      </c>
      <c r="AW8" s="38">
        <f>IF(COUNTBLANK(C53)=0,C53,"")</f>
      </c>
      <c r="AX8" s="39">
        <f>IF(COUNTBLANK(E52)=0,E52,"")</f>
      </c>
      <c r="AY8" s="37">
        <f>IF(COUNTBLANK(D56)=0,D56,"")</f>
      </c>
      <c r="AZ8" s="38">
        <f>IF(COUNTBLANK(C56)=0,C56,"")</f>
      </c>
      <c r="BA8" s="40">
        <f>IF(COUNTBLANK(E55)=0,E55,"")</f>
      </c>
      <c r="BB8" s="301"/>
      <c r="BC8" s="303"/>
      <c r="BD8" s="305"/>
      <c r="BE8" s="307"/>
      <c r="BF8" s="309"/>
      <c r="BG8" s="42">
        <f>SUM(E8,H8,K8,N8,Q8,T8,W8,Z8,AC8,AF8,AI8,AL8,AO8,AR8,AU8,AX8,BA8)</f>
        <v>4</v>
      </c>
      <c r="BH8" s="312"/>
      <c r="BI8" s="315"/>
      <c r="BJ8" s="43">
        <f>SUM(D7:D9,G7:G9,J7:J9,M7:M9,P7:P9,S7:S9,V7:V9,Y7:Y9,AB7:AB9,AE7:AE9,AH7:AH9,AK7:AK9,AN7:AN9,AQ7:AQ9,AT7:AT9,AW7:AW9,AZ7:AZ9)</f>
        <v>24</v>
      </c>
      <c r="BK8" s="312"/>
      <c r="BL8" s="322"/>
      <c r="BM8" s="44"/>
      <c r="BN8" s="294"/>
    </row>
    <row r="9" spans="1:66" ht="17.25" customHeight="1" thickBot="1">
      <c r="A9" s="297"/>
      <c r="B9" s="335"/>
      <c r="C9" s="45"/>
      <c r="D9" s="46"/>
      <c r="E9" s="46"/>
      <c r="F9" s="47">
        <f>IF(COUNTBLANK(D12)=0,D12,"")</f>
      </c>
      <c r="G9" s="48">
        <f>IF(COUNTBLANK(C12)=0,C12,"")</f>
      </c>
      <c r="H9" s="49">
        <f>IF(COUNTBLANK(E12)=0,IF(E12="V","P",IF(E12="P","V","")),"")</f>
      </c>
      <c r="I9" s="47">
        <f>IF(COUNTBLANK(D15)=0,D15,"")</f>
      </c>
      <c r="J9" s="48">
        <f>IF(COUNTBLANK(C15)=0,C15,"")</f>
      </c>
      <c r="K9" s="50">
        <f>IF(COUNTBLANK(E15)=0,IF(E15="V","P",IF(E15="P","V","")),"")</f>
      </c>
      <c r="L9" s="51">
        <f>IF(COUNTBLANK(D18)=0,D18,"")</f>
      </c>
      <c r="M9" s="48">
        <f>IF(COUNTBLANK(C18)=0,C18,"")</f>
      </c>
      <c r="N9" s="49" t="str">
        <f>IF(COUNTBLANK(E18)=0,IF(E18="V","P",IF(E18="P","V","")),"")</f>
        <v>P</v>
      </c>
      <c r="O9" s="47">
        <f>IF(COUNTBLANK(D21)=0,D21,"")</f>
      </c>
      <c r="P9" s="48">
        <f>IF(COUNTBLANK(C21)=0,C21,"")</f>
      </c>
      <c r="Q9" s="50">
        <f>IF(COUNTBLANK(E21)=0,IF(E21="V","P",IF(E21="P","V","")),"")</f>
      </c>
      <c r="R9" s="51">
        <f>IF(COUNTBLANK(D24)=0,D24,"")</f>
      </c>
      <c r="S9" s="48">
        <f>IF(COUNTBLANK(C24)=0,C24,"")</f>
      </c>
      <c r="T9" s="49">
        <f>IF(COUNTBLANK(E24)=0,IF(E24="V","P",IF(E24="P","V","")),"")</f>
      </c>
      <c r="U9" s="52">
        <f>IF(COUNTBLANK(D27)=0,D27,"")</f>
      </c>
      <c r="V9" s="53">
        <f>IF(COUNTBLANK(C27)=0,C27,"")</f>
      </c>
      <c r="W9" s="54">
        <f>IF(COUNTBLANK(E27)=0,IF(E27="V","P",IF(E27="P","V","")),"")</f>
      </c>
      <c r="X9" s="51">
        <f>IF(COUNTBLANK(D30)=0,D30,"")</f>
      </c>
      <c r="Y9" s="48">
        <f>IF(COUNTBLANK(C30)=0,C30,"")</f>
      </c>
      <c r="Z9" s="49">
        <f>IF(COUNTBLANK(E30)=0,IF(E30="V","P",IF(E30="P","V","")),"")</f>
      </c>
      <c r="AA9" s="47">
        <f>IF(COUNTBLANK(D33)=0,D33,"")</f>
      </c>
      <c r="AB9" s="48">
        <f>IF(COUNTBLANK(C33)=0,C33,"")</f>
      </c>
      <c r="AC9" s="50">
        <f>IF(COUNTBLANK(E33)=0,IF(E33="V","P",IF(E33="P","V","")),"")</f>
      </c>
      <c r="AD9" s="51">
        <f>IF(COUNTBLANK(D36)=0,D36,"")</f>
      </c>
      <c r="AE9" s="48">
        <f>IF(COUNTBLANK(C36)=0,C36,"")</f>
      </c>
      <c r="AF9" s="49">
        <f>IF(COUNTBLANK(E36)=0,IF(E36="V","P",IF(E36="P","V","")),"")</f>
      </c>
      <c r="AG9" s="47">
        <f>IF(COUNTBLANK(D39)=0,D39,"")</f>
      </c>
      <c r="AH9" s="48">
        <f>IF(COUNTBLANK(C39)=0,C39,"")</f>
      </c>
      <c r="AI9" s="50">
        <f>IF(COUNTBLANK(E39)=0,IF(E39="V","P",IF(E39="P","V","")),"")</f>
      </c>
      <c r="AJ9" s="51">
        <f>IF(COUNTBLANK(D42)=0,D42,"")</f>
      </c>
      <c r="AK9" s="48">
        <f>IF(COUNTBLANK(C42)=0,C42,"")</f>
      </c>
      <c r="AL9" s="49" t="str">
        <f>IF(COUNTBLANK(E42)=0,IF(E42="V","P",IF(E42="P","V","")),"")</f>
        <v>P</v>
      </c>
      <c r="AM9" s="47">
        <f>IF(COUNTBLANK(D45)=0,D45,"")</f>
      </c>
      <c r="AN9" s="48">
        <f>IF(COUNTBLANK(C45)=0,C45,"")</f>
      </c>
      <c r="AO9" s="50">
        <f>IF(COUNTBLANK(E45)=0,IF(E45="V","P",IF(E45="P","V","")),"")</f>
      </c>
      <c r="AP9" s="51">
        <f>IF(COUNTBLANK(D48)=0,D48,"")</f>
      </c>
      <c r="AQ9" s="48">
        <f>IF(COUNTBLANK(C48)=0,C48,"")</f>
      </c>
      <c r="AR9" s="49">
        <f>IF(COUNTBLANK(E48)=0,IF(E48="V","P",IF(E48="P","V","")),"")</f>
      </c>
      <c r="AS9" s="47">
        <f>IF(COUNTBLANK(D51)=0,D51,"")</f>
      </c>
      <c r="AT9" s="48">
        <f>IF(COUNTBLANK(C51)=0,C51,"")</f>
      </c>
      <c r="AU9" s="50">
        <f>IF(COUNTBLANK(E51)=0,IF(E51="V","P",IF(E51="P","V","")),"")</f>
      </c>
      <c r="AV9" s="51">
        <f>IF(COUNTBLANK(D54)=0,D54,"")</f>
      </c>
      <c r="AW9" s="48">
        <f>IF(COUNTBLANK(C54)=0,C54,"")</f>
      </c>
      <c r="AX9" s="49">
        <f>IF(COUNTBLANK(E54)=0,IF(E54="V","P",IF(E54="P","V","")),"")</f>
      </c>
      <c r="AY9" s="47">
        <f>IF(COUNTBLANK(D57)=0,D57,"")</f>
      </c>
      <c r="AZ9" s="48">
        <f>IF(COUNTBLANK(C57)=0,C57,"")</f>
      </c>
      <c r="BA9" s="50">
        <f>IF(COUNTBLANK(E57)=0,IF(E57="V","P",IF(E57="P","V","")),"")</f>
      </c>
      <c r="BB9" s="301"/>
      <c r="BC9" s="303"/>
      <c r="BD9" s="305"/>
      <c r="BE9" s="307"/>
      <c r="BF9" s="309"/>
      <c r="BG9" s="55"/>
      <c r="BH9" s="330"/>
      <c r="BI9" s="331"/>
      <c r="BJ9" s="56"/>
      <c r="BK9" s="330"/>
      <c r="BL9" s="332"/>
      <c r="BM9" s="57"/>
      <c r="BN9" s="295"/>
    </row>
    <row r="10" spans="1:66" ht="17.25" customHeight="1">
      <c r="A10" s="209" t="s">
        <v>70</v>
      </c>
      <c r="B10" s="333">
        <v>2</v>
      </c>
      <c r="C10" s="58"/>
      <c r="D10" s="59"/>
      <c r="E10" s="60"/>
      <c r="F10" s="35"/>
      <c r="G10" s="36"/>
      <c r="H10" s="61"/>
      <c r="I10" s="27">
        <f>IF(COUNTBLANK(G13)=0,G13,"")</f>
        <v>4</v>
      </c>
      <c r="J10" s="28">
        <f>IF(COUNTBLANK(F13)=0,F13,"")</f>
        <v>6</v>
      </c>
      <c r="K10" s="30">
        <f>IF(COUNTBLANK(H14)=0,H14,"")</f>
        <v>1</v>
      </c>
      <c r="L10" s="31">
        <f>IF(COUNTBLANK(G16)=0,G16,"")</f>
        <v>0</v>
      </c>
      <c r="M10" s="28">
        <f>IF(COUNTBLANK(F16)=0,F16,"")</f>
        <v>6</v>
      </c>
      <c r="N10" s="29">
        <f>IF(COUNTBLANK(H17)=0,H17,"")</f>
        <v>1</v>
      </c>
      <c r="O10" s="27">
        <f>IF(COUNTBLANK(G19)=0,G19,"")</f>
      </c>
      <c r="P10" s="28">
        <f>IF(COUNTBLANK(F19)=0,F19,"")</f>
      </c>
      <c r="Q10" s="30">
        <f>IF(COUNTBLANK(H20)=0,H20,"")</f>
      </c>
      <c r="R10" s="31">
        <f>IF(COUNTBLANK(G22)=0,G22,"")</f>
      </c>
      <c r="S10" s="28">
        <f>IF(COUNTBLANK(F22)=0,F22,"")</f>
      </c>
      <c r="T10" s="29">
        <f>IF(COUNTBLANK(H23)=0,H23,"")</f>
      </c>
      <c r="U10" s="27">
        <f>IF(COUNTBLANK(G25)=0,G25,"")</f>
      </c>
      <c r="V10" s="28">
        <f>IF(COUNTBLANK(F25)=0,F25,"")</f>
      </c>
      <c r="W10" s="30">
        <f>IF(COUNTBLANK(H26)=0,H26,"")</f>
      </c>
      <c r="X10" s="31">
        <f>IF(COUNTBLANK(G28)=0,G28,"")</f>
      </c>
      <c r="Y10" s="28">
        <f>IF(COUNTBLANK(F28)=0,F28,"")</f>
      </c>
      <c r="Z10" s="29">
        <f>IF(COUNTBLANK(H29)=0,H29,"")</f>
      </c>
      <c r="AA10" s="27">
        <f>IF(COUNTBLANK(G31)=0,G31,"")</f>
      </c>
      <c r="AB10" s="28">
        <f>IF(COUNTBLANK(F31)=0,F31,"")</f>
      </c>
      <c r="AC10" s="30">
        <f>IF(COUNTBLANK(H32)=0,H32,"")</f>
      </c>
      <c r="AD10" s="31">
        <f>IF(COUNTBLANK(G34)=0,G34,"")</f>
        <v>0</v>
      </c>
      <c r="AE10" s="28">
        <f>IF(COUNTBLANK(F34)=0,F34,"")</f>
        <v>6</v>
      </c>
      <c r="AF10" s="29">
        <f>IF(COUNTBLANK(H35)=0,H35,"")</f>
        <v>0</v>
      </c>
      <c r="AG10" s="27">
        <f>IF(COUNTBLANK(G37)=0,G37,"")</f>
      </c>
      <c r="AH10" s="28">
        <f>IF(COUNTBLANK(F37)=0,F37,"")</f>
      </c>
      <c r="AI10" s="30">
        <f>IF(COUNTBLANK(H38)=0,H38,"")</f>
      </c>
      <c r="AJ10" s="31">
        <f>IF(COUNTBLANK(G40)=0,G40,"")</f>
        <v>1</v>
      </c>
      <c r="AK10" s="28">
        <f>IF(COUNTBLANK(F40)=0,F40,"")</f>
        <v>6</v>
      </c>
      <c r="AL10" s="29">
        <f>IF(COUNTBLANK(H41)=0,H41,"")</f>
        <v>0</v>
      </c>
      <c r="AM10" s="27">
        <f>IF(COUNTBLANK(G43)=0,G43,"")</f>
      </c>
      <c r="AN10" s="28">
        <f>IF(COUNTBLANK(F43)=0,F43,"")</f>
      </c>
      <c r="AO10" s="30">
        <f>IF(COUNTBLANK(H44)=0,H44,"")</f>
      </c>
      <c r="AP10" s="31">
        <f>IF(COUNTBLANK(G46)=0,G46,"")</f>
        <v>3</v>
      </c>
      <c r="AQ10" s="28">
        <f>IF(COUNTBLANK(F46)=0,F46,"")</f>
        <v>6</v>
      </c>
      <c r="AR10" s="29">
        <f>IF(COUNTBLANK(H47)=0,H47,"")</f>
        <v>0</v>
      </c>
      <c r="AS10" s="27">
        <f>IF(COUNTBLANK(G49)=0,G49,"")</f>
        <v>5</v>
      </c>
      <c r="AT10" s="28">
        <f>IF(COUNTBLANK(F49)=0,F49,"")</f>
        <v>7</v>
      </c>
      <c r="AU10" s="30">
        <f>IF(COUNTBLANK(H50)=0,H50,"")</f>
        <v>0</v>
      </c>
      <c r="AV10" s="31">
        <f>IF(COUNTBLANK(G52)=0,G52,"")</f>
      </c>
      <c r="AW10" s="28">
        <f>IF(COUNTBLANK(F52)=0,F52,"")</f>
      </c>
      <c r="AX10" s="29">
        <f>IF(COUNTBLANK(H53)=0,H53,"")</f>
      </c>
      <c r="AY10" s="27">
        <f>IF(COUNTBLANK(G55)=0,G55,"")</f>
      </c>
      <c r="AZ10" s="28">
        <f>IF(COUNTBLANK(F55)=0,F55,"")</f>
      </c>
      <c r="BA10" s="30">
        <f>IF(COUNTBLANK(H56)=0,H56,"")</f>
      </c>
      <c r="BB10" s="324">
        <f>BD10+BE10</f>
        <v>6</v>
      </c>
      <c r="BC10" s="327"/>
      <c r="BD10" s="328">
        <f>COUNTIF(C12:BA12,"V")</f>
        <v>0</v>
      </c>
      <c r="BE10" s="317">
        <f>COUNTIF(C12:BA12,"P")</f>
        <v>6</v>
      </c>
      <c r="BF10" s="318">
        <f>BD10*2+BE10</f>
        <v>6</v>
      </c>
      <c r="BG10" s="62">
        <f>SUM(E10,H10,K10,N10,Q10,T10,W10,Z10,AC10,AF10,AI10,AL10,AO10,AR10,AU10,AX10,BA10)</f>
        <v>2</v>
      </c>
      <c r="BH10" s="319">
        <f>BG10-BG11</f>
        <v>-10</v>
      </c>
      <c r="BI10" s="320">
        <f>BG10/BG11</f>
        <v>0.16666666666666666</v>
      </c>
      <c r="BJ10" s="63">
        <f>SUM(C10:C12,F10:F12,I10:I12,L10:L12,O10:O12,R10:R12,U10:U12,X10:X12,AA10:AA12,AD10:AD12,AG10:AG12,AJ10:AJ12,AM10:AM12,AP10:AP12,AS10:AS12,AV10:AV12,AY10:AY12)</f>
        <v>39</v>
      </c>
      <c r="BK10" s="319">
        <f>BJ10-BJ11</f>
        <v>-37</v>
      </c>
      <c r="BL10" s="329">
        <f>BJ10/BJ11</f>
        <v>0.5131578947368421</v>
      </c>
      <c r="BM10" s="64"/>
      <c r="BN10" s="293">
        <f>RANK(BF10,$BF$7:$BF$57)</f>
        <v>7</v>
      </c>
    </row>
    <row r="11" spans="1:66" ht="17.25" customHeight="1">
      <c r="A11" s="296"/>
      <c r="B11" s="334"/>
      <c r="C11" s="65"/>
      <c r="D11" s="66"/>
      <c r="E11" s="67"/>
      <c r="F11" s="35"/>
      <c r="G11" s="36"/>
      <c r="H11" s="61"/>
      <c r="I11" s="37">
        <f>IF(COUNTBLANK(G14)=0,G14,"")</f>
        <v>6</v>
      </c>
      <c r="J11" s="38">
        <f>IF(COUNTBLANK(F14)=0,F14,"")</f>
        <v>1</v>
      </c>
      <c r="K11" s="40">
        <f>IF(COUNTBLANK(H13)=0,H13,"")</f>
        <v>2</v>
      </c>
      <c r="L11" s="41">
        <f>IF(COUNTBLANK(G17)=0,G17,"")</f>
        <v>6</v>
      </c>
      <c r="M11" s="38">
        <f>IF(COUNTBLANK(F17)=0,F17,"")</f>
        <v>1</v>
      </c>
      <c r="N11" s="39">
        <f>IF(COUNTBLANK(H16)=0,H16,"")</f>
        <v>2</v>
      </c>
      <c r="O11" s="37">
        <f>IF(COUNTBLANK(G20)=0,G20,"")</f>
      </c>
      <c r="P11" s="38">
        <f>IF(COUNTBLANK(F20)=0,F20,"")</f>
      </c>
      <c r="Q11" s="40">
        <f>IF(COUNTBLANK(H19)=0,H19,"")</f>
      </c>
      <c r="R11" s="41">
        <f>IF(COUNTBLANK(G23)=0,G23,"")</f>
      </c>
      <c r="S11" s="38">
        <f>IF(COUNTBLANK(F23)=0,F23,"")</f>
      </c>
      <c r="T11" s="39">
        <f>IF(COUNTBLANK(H22)=0,H22,"")</f>
      </c>
      <c r="U11" s="37">
        <f>IF(COUNTBLANK(G26)=0,G26,"")</f>
      </c>
      <c r="V11" s="38">
        <f>IF(COUNTBLANK(F26)=0,F26,"")</f>
      </c>
      <c r="W11" s="40">
        <f>IF(COUNTBLANK(H25)=0,H25,"")</f>
      </c>
      <c r="X11" s="41">
        <f>IF(COUNTBLANK(G29)=0,G29,"")</f>
      </c>
      <c r="Y11" s="38">
        <f>IF(COUNTBLANK(F29)=0,F29,"")</f>
      </c>
      <c r="Z11" s="39">
        <f>IF(COUNTBLANK(H28)=0,H28,"")</f>
      </c>
      <c r="AA11" s="37">
        <f>IF(COUNTBLANK(G32)=0,G32,"")</f>
      </c>
      <c r="AB11" s="38">
        <f>IF(COUNTBLANK(F32)=0,F32,"")</f>
      </c>
      <c r="AC11" s="40">
        <f>IF(COUNTBLANK(H31)=0,H31,"")</f>
      </c>
      <c r="AD11" s="41">
        <f>IF(COUNTBLANK(G35)=0,G35,"")</f>
        <v>0</v>
      </c>
      <c r="AE11" s="38">
        <f>IF(COUNTBLANK(F35)=0,F35,"")</f>
        <v>6</v>
      </c>
      <c r="AF11" s="39">
        <f>IF(COUNTBLANK(H34)=0,H34,"")</f>
        <v>2</v>
      </c>
      <c r="AG11" s="37">
        <f>IF(COUNTBLANK(G38)=0,G38,"")</f>
      </c>
      <c r="AH11" s="38">
        <f>IF(COUNTBLANK(F38)=0,F38,"")</f>
      </c>
      <c r="AI11" s="40">
        <f>IF(COUNTBLANK(H37)=0,H37,"")</f>
      </c>
      <c r="AJ11" s="41">
        <f>IF(COUNTBLANK(G41)=0,G41,"")</f>
        <v>1</v>
      </c>
      <c r="AK11" s="38">
        <f>IF(COUNTBLANK(F41)=0,F41,"")</f>
        <v>6</v>
      </c>
      <c r="AL11" s="39">
        <f>IF(COUNTBLANK(H40)=0,H40,"")</f>
        <v>2</v>
      </c>
      <c r="AM11" s="37">
        <f>IF(COUNTBLANK(G44)=0,G44,"")</f>
      </c>
      <c r="AN11" s="38">
        <f>IF(COUNTBLANK(F44)=0,F44,"")</f>
      </c>
      <c r="AO11" s="40">
        <f>IF(COUNTBLANK(H43)=0,H43,"")</f>
      </c>
      <c r="AP11" s="41">
        <f>IF(COUNTBLANK(G47)=0,G47,"")</f>
        <v>1</v>
      </c>
      <c r="AQ11" s="38">
        <f>IF(COUNTBLANK(F47)=0,F47,"")</f>
        <v>6</v>
      </c>
      <c r="AR11" s="39">
        <f>IF(COUNTBLANK(H46)=0,H46,"")</f>
        <v>2</v>
      </c>
      <c r="AS11" s="37">
        <f>IF(COUNTBLANK(G50)=0,G50,"")</f>
        <v>4</v>
      </c>
      <c r="AT11" s="38">
        <f>IF(COUNTBLANK(F50)=0,F50,"")</f>
        <v>6</v>
      </c>
      <c r="AU11" s="40">
        <f>IF(COUNTBLANK(H49)=0,H49,"")</f>
        <v>2</v>
      </c>
      <c r="AV11" s="41">
        <f>IF(COUNTBLANK(G53)=0,G53,"")</f>
      </c>
      <c r="AW11" s="38">
        <f>IF(COUNTBLANK(F53)=0,F53,"")</f>
      </c>
      <c r="AX11" s="39">
        <f>IF(COUNTBLANK(H52)=0,H52,"")</f>
      </c>
      <c r="AY11" s="37">
        <f>IF(COUNTBLANK(G56)=0,G56,"")</f>
      </c>
      <c r="AZ11" s="38">
        <f>IF(COUNTBLANK(F56)=0,F56,"")</f>
      </c>
      <c r="BA11" s="40">
        <f>IF(COUNTBLANK(H55)=0,H55,"")</f>
      </c>
      <c r="BB11" s="325"/>
      <c r="BC11" s="303"/>
      <c r="BD11" s="305"/>
      <c r="BE11" s="307"/>
      <c r="BF11" s="309"/>
      <c r="BG11" s="42">
        <f>SUM(E11,H11,K11,N11,Q11,T11,W11,Z11,AC11,AF11,AI11,AL11,AO11,AR11,AU11,AX11,BA11)</f>
        <v>12</v>
      </c>
      <c r="BH11" s="312"/>
      <c r="BI11" s="315"/>
      <c r="BJ11" s="43">
        <f>SUM(D10:D12,G10:G12,J10:J12,M10:M12,P10:P12,S10:S12,V10:V12,Y10:Y12,AB10:AB12,AE10:AE12,AH10:AH12,AK10:AK12,AN10:AN12,AQ10:AQ12,AT10:AT12,AW10:AW12,AZ10:AZ12)</f>
        <v>76</v>
      </c>
      <c r="BK11" s="312"/>
      <c r="BL11" s="322"/>
      <c r="BM11" s="44"/>
      <c r="BN11" s="294"/>
    </row>
    <row r="12" spans="1:66" ht="17.25" customHeight="1" thickBot="1">
      <c r="A12" s="297"/>
      <c r="B12" s="335"/>
      <c r="C12" s="68"/>
      <c r="D12" s="69"/>
      <c r="E12" s="70"/>
      <c r="F12" s="45"/>
      <c r="G12" s="46"/>
      <c r="H12" s="71"/>
      <c r="I12" s="37">
        <f>IF(COUNTBLANK(G15)=0,G15,"")</f>
        <v>2</v>
      </c>
      <c r="J12" s="38">
        <f>IF(COUNTBLANK(F15)=0,F15,"")</f>
        <v>6</v>
      </c>
      <c r="K12" s="50" t="str">
        <f>IF(COUNTBLANK(H15)=0,IF(H15="V","P",IF(H15="P","V","")),"")</f>
        <v>P</v>
      </c>
      <c r="L12" s="41">
        <f>IF(COUNTBLANK(G18)=0,G18,"")</f>
        <v>6</v>
      </c>
      <c r="M12" s="38">
        <f>IF(COUNTBLANK(F18)=0,F18,"")</f>
        <v>7</v>
      </c>
      <c r="N12" s="49" t="str">
        <f>IF(COUNTBLANK(H18)=0,IF(H18="V","P",IF(H18="P","V","")),"")</f>
        <v>P</v>
      </c>
      <c r="O12" s="47">
        <f>IF(COUNTBLANK(G21)=0,G21,"")</f>
      </c>
      <c r="P12" s="48">
        <f>IF(COUNTBLANK(F21)=0,F21,"")</f>
      </c>
      <c r="Q12" s="50">
        <f>IF(COUNTBLANK(H21)=0,IF(H21="V","P",IF(H21="P","V","")),"")</f>
      </c>
      <c r="R12" s="51">
        <f>IF(COUNTBLANK(G24)=0,G24,"")</f>
      </c>
      <c r="S12" s="48">
        <f>IF(COUNTBLANK(F24)=0,F24,"")</f>
      </c>
      <c r="T12" s="49">
        <f>IF(COUNTBLANK(H24)=0,IF(H24="V","P",IF(H24="P","V","")),"")</f>
      </c>
      <c r="U12" s="47">
        <f>IF(COUNTBLANK(G27)=0,G27,"")</f>
      </c>
      <c r="V12" s="48">
        <f>IF(COUNTBLANK(F27)=0,F27,"")</f>
      </c>
      <c r="W12" s="50">
        <f>IF(COUNTBLANK(H27)=0,IF(H27="V","P",IF(H27="P","V","")),"")</f>
      </c>
      <c r="X12" s="51">
        <f>IF(COUNTBLANK(G30)=0,G30,"")</f>
      </c>
      <c r="Y12" s="48">
        <f>IF(COUNTBLANK(F30)=0,F30,"")</f>
      </c>
      <c r="Z12" s="49">
        <f>IF(COUNTBLANK(H30)=0,IF(H30="V","P",IF(H30="P","V","")),"")</f>
      </c>
      <c r="AA12" s="47">
        <f>IF(COUNTBLANK(G33)=0,G33,"")</f>
      </c>
      <c r="AB12" s="48">
        <f>IF(COUNTBLANK(F33)=0,F33,"")</f>
      </c>
      <c r="AC12" s="50">
        <f>IF(COUNTBLANK(H33)=0,IF(H33="V","P",IF(H33="P","V","")),"")</f>
      </c>
      <c r="AD12" s="51">
        <f>IF(COUNTBLANK(G36)=0,G36,"")</f>
      </c>
      <c r="AE12" s="48">
        <f>IF(COUNTBLANK(F36)=0,F36,"")</f>
      </c>
      <c r="AF12" s="49" t="str">
        <f>IF(COUNTBLANK(H36)=0,IF(H36="V","P",IF(H36="P","V","")),"")</f>
        <v>P</v>
      </c>
      <c r="AG12" s="47">
        <f>IF(COUNTBLANK(G39)=0,G39,"")</f>
      </c>
      <c r="AH12" s="48">
        <f>IF(COUNTBLANK(F39)=0,F39,"")</f>
      </c>
      <c r="AI12" s="50">
        <f>IF(COUNTBLANK(H39)=0,IF(H39="V","P",IF(H39="P","V","")),"")</f>
      </c>
      <c r="AJ12" s="51">
        <f>IF(COUNTBLANK(G42)=0,G42,"")</f>
      </c>
      <c r="AK12" s="48">
        <f>IF(COUNTBLANK(F42)=0,F42,"")</f>
      </c>
      <c r="AL12" s="49" t="str">
        <f>IF(COUNTBLANK(H42)=0,IF(H42="V","P",IF(H42="P","V","")),"")</f>
        <v>P</v>
      </c>
      <c r="AM12" s="47">
        <f>IF(COUNTBLANK(G45)=0,G45,"")</f>
      </c>
      <c r="AN12" s="48">
        <f>IF(COUNTBLANK(F45)=0,F45,"")</f>
      </c>
      <c r="AO12" s="50">
        <f>IF(COUNTBLANK(H45)=0,IF(H45="V","P",IF(H45="P","V","")),"")</f>
      </c>
      <c r="AP12" s="51">
        <f>IF(COUNTBLANK(G48)=0,G48,"")</f>
      </c>
      <c r="AQ12" s="48">
        <f>IF(COUNTBLANK(F48)=0,F48,"")</f>
      </c>
      <c r="AR12" s="49" t="str">
        <f>IF(COUNTBLANK(H48)=0,IF(H48="V","P",IF(H48="P","V","")),"")</f>
        <v>P</v>
      </c>
      <c r="AS12" s="47">
        <f>IF(COUNTBLANK(G51)=0,G51,"")</f>
      </c>
      <c r="AT12" s="48">
        <f>IF(COUNTBLANK(F51)=0,F51,"")</f>
      </c>
      <c r="AU12" s="50" t="str">
        <f>IF(COUNTBLANK(H51)=0,IF(H51="V","P",IF(H51="P","V","")),"")</f>
        <v>P</v>
      </c>
      <c r="AV12" s="51">
        <f>IF(COUNTBLANK(G54)=0,G54,"")</f>
      </c>
      <c r="AW12" s="48">
        <f>IF(COUNTBLANK(F54)=0,F54,"")</f>
      </c>
      <c r="AX12" s="49">
        <f>IF(COUNTBLANK(H54)=0,IF(H54="V","P",IF(H54="P","V","")),"")</f>
      </c>
      <c r="AY12" s="47">
        <f>IF(COUNTBLANK(G57)=0,G57,"")</f>
      </c>
      <c r="AZ12" s="48">
        <f>IF(COUNTBLANK(F57)=0,F57,"")</f>
      </c>
      <c r="BA12" s="50">
        <f>IF(COUNTBLANK(H57)=0,IF(H57="V","P",IF(H57="P","V","")),"")</f>
      </c>
      <c r="BB12" s="326"/>
      <c r="BC12" s="304"/>
      <c r="BD12" s="306"/>
      <c r="BE12" s="308"/>
      <c r="BF12" s="310"/>
      <c r="BG12" s="72"/>
      <c r="BH12" s="313"/>
      <c r="BI12" s="316"/>
      <c r="BJ12" s="73"/>
      <c r="BK12" s="313"/>
      <c r="BL12" s="323"/>
      <c r="BM12" s="74"/>
      <c r="BN12" s="295"/>
    </row>
    <row r="13" spans="1:66" ht="17.25" customHeight="1">
      <c r="A13" s="209" t="s">
        <v>82</v>
      </c>
      <c r="B13" s="333">
        <v>3</v>
      </c>
      <c r="C13" s="58"/>
      <c r="D13" s="59"/>
      <c r="E13" s="60"/>
      <c r="F13" s="75">
        <v>6</v>
      </c>
      <c r="G13" s="59">
        <v>4</v>
      </c>
      <c r="H13" s="76">
        <v>2</v>
      </c>
      <c r="I13" s="25"/>
      <c r="J13" s="26"/>
      <c r="K13" s="77"/>
      <c r="L13" s="31">
        <f>IF(COUNTBLANK(J16)=0,J16,"")</f>
        <v>5</v>
      </c>
      <c r="M13" s="28">
        <f>IF(COUNTBLANK(I16)=0,I16,"")</f>
        <v>7</v>
      </c>
      <c r="N13" s="29">
        <f>IF(COUNTBLANK(K17)=0,K17,"")</f>
        <v>0</v>
      </c>
      <c r="O13" s="27">
        <f>IF(COUNTBLANK(J19)=0,J19,"")</f>
        <v>6</v>
      </c>
      <c r="P13" s="28">
        <f>IF(COUNTBLANK(I19)=0,I19,"")</f>
        <v>3</v>
      </c>
      <c r="Q13" s="30">
        <f>IF(COUNTBLANK(K20)=0,K20,"")</f>
        <v>2</v>
      </c>
      <c r="R13" s="31">
        <f>IF(COUNTBLANK(J22)=0,J22,"")</f>
      </c>
      <c r="S13" s="28">
        <f>IF(COUNTBLANK(I22)=0,I22,"")</f>
      </c>
      <c r="T13" s="29">
        <f>IF(COUNTBLANK(K23)=0,K23,"")</f>
      </c>
      <c r="U13" s="27">
        <f>IF(COUNTBLANK(J25)=0,J25,"")</f>
      </c>
      <c r="V13" s="28">
        <f>IF(COUNTBLANK(I25)=0,I25,"")</f>
      </c>
      <c r="W13" s="30">
        <f>IF(COUNTBLANK(K26)=0,K26,"")</f>
      </c>
      <c r="X13" s="31">
        <f>IF(COUNTBLANK(J28)=0,J28,"")</f>
      </c>
      <c r="Y13" s="28">
        <f>IF(COUNTBLANK(I28)=0,I28,"")</f>
      </c>
      <c r="Z13" s="29">
        <f>IF(COUNTBLANK(K29)=0,K29,"")</f>
      </c>
      <c r="AA13" s="27">
        <f>IF(COUNTBLANK(J31)=0,J31,"")</f>
      </c>
      <c r="AB13" s="28">
        <f>IF(COUNTBLANK(I31)=0,I31,"")</f>
      </c>
      <c r="AC13" s="30">
        <f>IF(COUNTBLANK(K32)=0,K32,"")</f>
      </c>
      <c r="AD13" s="31">
        <f>IF(COUNTBLANK(J34)=0,J34,"")</f>
        <v>0</v>
      </c>
      <c r="AE13" s="28">
        <f>IF(COUNTBLANK(I34)=0,I34,"")</f>
        <v>6</v>
      </c>
      <c r="AF13" s="29">
        <f>IF(COUNTBLANK(K35)=0,K35,"")</f>
        <v>0</v>
      </c>
      <c r="AG13" s="27">
        <f>IF(COUNTBLANK(J37)=0,J37,"")</f>
      </c>
      <c r="AH13" s="28">
        <f>IF(COUNTBLANK(I37)=0,I37,"")</f>
      </c>
      <c r="AI13" s="30">
        <f>IF(COUNTBLANK(K38)=0,K38,"")</f>
      </c>
      <c r="AJ13" s="31">
        <f>IF(COUNTBLANK(J40)=0,J40,"")</f>
        <v>0</v>
      </c>
      <c r="AK13" s="28">
        <f>IF(COUNTBLANK(I40)=0,I40,"")</f>
        <v>6</v>
      </c>
      <c r="AL13" s="29">
        <f>IF(COUNTBLANK(K41)=0,K41,"")</f>
        <v>0</v>
      </c>
      <c r="AM13" s="27">
        <f>IF(COUNTBLANK(J43)=0,J43,"")</f>
      </c>
      <c r="AN13" s="28">
        <f>IF(COUNTBLANK(I43)=0,I43,"")</f>
      </c>
      <c r="AO13" s="30">
        <f>IF(COUNTBLANK(K44)=0,K44,"")</f>
      </c>
      <c r="AP13" s="31">
        <f>IF(COUNTBLANK(J46)=0,J46,"")</f>
      </c>
      <c r="AQ13" s="28">
        <f>IF(COUNTBLANK(I46)=0,I46,"")</f>
      </c>
      <c r="AR13" s="29">
        <f>IF(COUNTBLANK(K47)=0,K47,"")</f>
      </c>
      <c r="AS13" s="27">
        <f>IF(COUNTBLANK(J49)=0,J49,"")</f>
      </c>
      <c r="AT13" s="28">
        <f>IF(COUNTBLANK(I49)=0,I49,"")</f>
      </c>
      <c r="AU13" s="30">
        <f>IF(COUNTBLANK(K50)=0,K50,"")</f>
      </c>
      <c r="AV13" s="31">
        <f>IF(COUNTBLANK(J52)=0,J52,"")</f>
      </c>
      <c r="AW13" s="28">
        <f>IF(COUNTBLANK(I52)=0,I52,"")</f>
      </c>
      <c r="AX13" s="29">
        <f>IF(COUNTBLANK(K53)=0,K53,"")</f>
      </c>
      <c r="AY13" s="27">
        <f>IF(COUNTBLANK(J55)=0,J55,"")</f>
      </c>
      <c r="AZ13" s="28">
        <f>IF(COUNTBLANK(I55)=0,I55,"")</f>
      </c>
      <c r="BA13" s="30">
        <f>IF(COUNTBLANK(K56)=0,K56,"")</f>
      </c>
      <c r="BB13" s="301">
        <f>BD13+BE13</f>
        <v>5</v>
      </c>
      <c r="BC13" s="303"/>
      <c r="BD13" s="305">
        <f>COUNTIF(C15:BA15,"V")</f>
        <v>2</v>
      </c>
      <c r="BE13" s="307">
        <f>COUNTIF(C15:BA15,"P")</f>
        <v>3</v>
      </c>
      <c r="BF13" s="309">
        <f>BD13*2+BE13</f>
        <v>7</v>
      </c>
      <c r="BG13" s="32">
        <f>SUM(E13,H13,K13,N13,Q13,T13,W13,Z13,AC13,AF13,AI13,AL13,AO13,AR13,AU13,AX13,BA13)</f>
        <v>4</v>
      </c>
      <c r="BH13" s="311">
        <f>BG13-BG14</f>
        <v>-3</v>
      </c>
      <c r="BI13" s="314">
        <f>BG13/BG14</f>
        <v>0.5714285714285714</v>
      </c>
      <c r="BJ13" s="33">
        <f>SUM(C13:C15,F13:F15,I13:I15,L13:L15,O13:O15,R13:R15,U13:U15,X13:X15,AA13:AA15,AD13:AD15,AG13:AG15,AJ13:AJ15,AM13:AM15,AP13:AP15,AS13:AS15,AV13:AV15,AY13:AY15)</f>
        <v>33</v>
      </c>
      <c r="BK13" s="311">
        <f>BJ13-BJ14</f>
        <v>-22</v>
      </c>
      <c r="BL13" s="321">
        <f>BJ13/BJ14</f>
        <v>0.6</v>
      </c>
      <c r="BM13" s="34"/>
      <c r="BN13" s="293">
        <f>RANK(BF13,$BF$7:$BF$57)</f>
        <v>6</v>
      </c>
    </row>
    <row r="14" spans="1:66" ht="17.25" customHeight="1">
      <c r="A14" s="296"/>
      <c r="B14" s="334"/>
      <c r="C14" s="65"/>
      <c r="D14" s="66"/>
      <c r="E14" s="67"/>
      <c r="F14" s="78">
        <v>1</v>
      </c>
      <c r="G14" s="66">
        <v>6</v>
      </c>
      <c r="H14" s="79">
        <v>1</v>
      </c>
      <c r="I14" s="35"/>
      <c r="J14" s="36"/>
      <c r="K14" s="61"/>
      <c r="L14" s="41">
        <f>IF(COUNTBLANK(J17)=0,J17,"")</f>
        <v>0</v>
      </c>
      <c r="M14" s="38">
        <f>IF(COUNTBLANK(I17)=0,I17,"")</f>
        <v>6</v>
      </c>
      <c r="N14" s="39">
        <f>IF(COUNTBLANK(K16)=0,K16,"")</f>
        <v>2</v>
      </c>
      <c r="O14" s="37">
        <f>IF(COUNTBLANK(J20)=0,J20,"")</f>
        <v>6</v>
      </c>
      <c r="P14" s="38">
        <f>IF(COUNTBLANK(I20)=0,I20,"")</f>
        <v>3</v>
      </c>
      <c r="Q14" s="40">
        <f>IF(COUNTBLANK(K19)=0,K19,"")</f>
        <v>0</v>
      </c>
      <c r="R14" s="41">
        <f>IF(COUNTBLANK(J23)=0,J23,"")</f>
      </c>
      <c r="S14" s="38">
        <f>IF(COUNTBLANK(I23)=0,I23,"")</f>
      </c>
      <c r="T14" s="39">
        <f>IF(COUNTBLANK(K22)=0,K22,"")</f>
      </c>
      <c r="U14" s="37">
        <f>IF(COUNTBLANK(J26)=0,J26,"")</f>
      </c>
      <c r="V14" s="38">
        <f>IF(COUNTBLANK(I26)=0,I26,"")</f>
      </c>
      <c r="W14" s="40">
        <f>IF(COUNTBLANK(K25)=0,K25,"")</f>
      </c>
      <c r="X14" s="41">
        <f>IF(COUNTBLANK(J29)=0,J29,"")</f>
      </c>
      <c r="Y14" s="38">
        <f>IF(COUNTBLANK(I29)=0,I29,"")</f>
      </c>
      <c r="Z14" s="39">
        <f>IF(COUNTBLANK(K28)=0,K28,"")</f>
      </c>
      <c r="AA14" s="37">
        <f>IF(COUNTBLANK(J32)=0,J32,"")</f>
      </c>
      <c r="AB14" s="38">
        <f>IF(COUNTBLANK(I32)=0,I32,"")</f>
      </c>
      <c r="AC14" s="40">
        <f>IF(COUNTBLANK(K31)=0,K31,"")</f>
      </c>
      <c r="AD14" s="41">
        <f>IF(COUNTBLANK(J35)=0,J35,"")</f>
        <v>0</v>
      </c>
      <c r="AE14" s="38">
        <f>IF(COUNTBLANK(I35)=0,I35,"")</f>
        <v>6</v>
      </c>
      <c r="AF14" s="39">
        <f>IF(COUNTBLANK(K34)=0,K34,"")</f>
        <v>2</v>
      </c>
      <c r="AG14" s="37">
        <f>IF(COUNTBLANK(J38)=0,J38,"")</f>
      </c>
      <c r="AH14" s="38">
        <f>IF(COUNTBLANK(I38)=0,I38,"")</f>
      </c>
      <c r="AI14" s="40">
        <f>IF(COUNTBLANK(K37)=0,K37,"")</f>
      </c>
      <c r="AJ14" s="41">
        <f>IF(COUNTBLANK(J41)=0,J41,"")</f>
        <v>3</v>
      </c>
      <c r="AK14" s="38">
        <f>IF(COUNTBLANK(I41)=0,I41,"")</f>
        <v>6</v>
      </c>
      <c r="AL14" s="39">
        <f>IF(COUNTBLANK(K40)=0,K40,"")</f>
        <v>2</v>
      </c>
      <c r="AM14" s="37">
        <f>IF(COUNTBLANK(J44)=0,J44,"")</f>
      </c>
      <c r="AN14" s="38">
        <f>IF(COUNTBLANK(I44)=0,I44,"")</f>
      </c>
      <c r="AO14" s="40">
        <f>IF(COUNTBLANK(K43)=0,K43,"")</f>
      </c>
      <c r="AP14" s="41">
        <f>IF(COUNTBLANK(J47)=0,J47,"")</f>
      </c>
      <c r="AQ14" s="38">
        <f>IF(COUNTBLANK(I47)=0,I47,"")</f>
      </c>
      <c r="AR14" s="39">
        <f>IF(COUNTBLANK(K46)=0,K46,"")</f>
      </c>
      <c r="AS14" s="37">
        <f>IF(COUNTBLANK(J50)=0,J50,"")</f>
      </c>
      <c r="AT14" s="38">
        <f>IF(COUNTBLANK(I50)=0,I50,"")</f>
      </c>
      <c r="AU14" s="40">
        <f>IF(COUNTBLANK(K49)=0,K49,"")</f>
      </c>
      <c r="AV14" s="41">
        <f>IF(COUNTBLANK(J53)=0,J53,"")</f>
      </c>
      <c r="AW14" s="38">
        <f>IF(COUNTBLANK(I53)=0,I53,"")</f>
      </c>
      <c r="AX14" s="39">
        <f>IF(COUNTBLANK(K52)=0,K52,"")</f>
      </c>
      <c r="AY14" s="37">
        <f>IF(COUNTBLANK(J56)=0,J56,"")</f>
      </c>
      <c r="AZ14" s="38">
        <f>IF(COUNTBLANK(I56)=0,I56,"")</f>
      </c>
      <c r="BA14" s="40">
        <f>IF(COUNTBLANK(K55)=0,K55,"")</f>
      </c>
      <c r="BB14" s="301"/>
      <c r="BC14" s="303"/>
      <c r="BD14" s="305"/>
      <c r="BE14" s="307"/>
      <c r="BF14" s="309"/>
      <c r="BG14" s="42">
        <f>SUM(E14,H14,K14,N14,Q14,T14,W14,Z14,AC14,AF14,AI14,AL14,AO14,AR14,AU14,AX14,BA14)</f>
        <v>7</v>
      </c>
      <c r="BH14" s="312"/>
      <c r="BI14" s="315"/>
      <c r="BJ14" s="43">
        <f>SUM(D13:D15,G13:G15,J13:J15,M13:M15,P13:P15,S13:S15,V13:V15,Y13:Y15,AB13:AB15,AE13:AE15,AH13:AH15,AK13:AK15,AN13:AN15,AQ13:AQ15,AT13:AT15,AW13:AW15,AZ13:AZ15)</f>
        <v>55</v>
      </c>
      <c r="BK14" s="312"/>
      <c r="BL14" s="322"/>
      <c r="BM14" s="44"/>
      <c r="BN14" s="294"/>
    </row>
    <row r="15" spans="1:66" ht="17.25" customHeight="1" thickBot="1">
      <c r="A15" s="297"/>
      <c r="B15" s="335"/>
      <c r="C15" s="68"/>
      <c r="D15" s="69"/>
      <c r="E15" s="80"/>
      <c r="F15" s="81">
        <v>6</v>
      </c>
      <c r="G15" s="69">
        <v>2</v>
      </c>
      <c r="H15" s="80" t="s">
        <v>92</v>
      </c>
      <c r="I15" s="45"/>
      <c r="J15" s="46"/>
      <c r="K15" s="71"/>
      <c r="L15" s="41">
        <f>IF(COUNTBLANK(J18)=0,J18,"")</f>
      </c>
      <c r="M15" s="38">
        <f>IF(COUNTBLANK(I18)=0,I18,"")</f>
      </c>
      <c r="N15" s="49" t="str">
        <f>IF(COUNTBLANK(K18)=0,IF(K18="V","P",IF(K18="P","V","")),"")</f>
        <v>P</v>
      </c>
      <c r="O15" s="47">
        <f>IF(COUNTBLANK(J21)=0,J21,"")</f>
      </c>
      <c r="P15" s="48">
        <f>IF(COUNTBLANK(I21)=0,I21,"")</f>
      </c>
      <c r="Q15" s="50" t="str">
        <f>IF(COUNTBLANK(K21)=0,IF(K21="V","P",IF(K21="P","V","")),"")</f>
        <v>V</v>
      </c>
      <c r="R15" s="51">
        <f>IF(COUNTBLANK(J24)=0,J24,"")</f>
      </c>
      <c r="S15" s="48">
        <f>IF(COUNTBLANK(I24)=0,I24,"")</f>
      </c>
      <c r="T15" s="49">
        <f>IF(COUNTBLANK(K24)=0,IF(K24="V","P",IF(K24="P","V","")),"")</f>
      </c>
      <c r="U15" s="47">
        <f>IF(COUNTBLANK(J27)=0,J27,"")</f>
      </c>
      <c r="V15" s="48">
        <f>IF(COUNTBLANK(I27)=0,I27,"")</f>
      </c>
      <c r="W15" s="50">
        <f>IF(COUNTBLANK(K27)=0,IF(K27="V","P",IF(K27="P","V","")),"")</f>
      </c>
      <c r="X15" s="51">
        <f>IF(COUNTBLANK(J30)=0,J30,"")</f>
      </c>
      <c r="Y15" s="48">
        <f>IF(COUNTBLANK(I30)=0,I30,"")</f>
      </c>
      <c r="Z15" s="49">
        <f>IF(COUNTBLANK(K30)=0,IF(K30="V","P",IF(K30="P","V","")),"")</f>
      </c>
      <c r="AA15" s="47">
        <f>IF(COUNTBLANK(J33)=0,J33,"")</f>
      </c>
      <c r="AB15" s="48">
        <f>IF(COUNTBLANK(I33)=0,I33,"")</f>
      </c>
      <c r="AC15" s="50">
        <f>IF(COUNTBLANK(K33)=0,IF(K33="V","P",IF(K33="P","V","")),"")</f>
      </c>
      <c r="AD15" s="51">
        <f>IF(COUNTBLANK(J36)=0,J36,"")</f>
      </c>
      <c r="AE15" s="48">
        <f>IF(COUNTBLANK(I36)=0,I36,"")</f>
      </c>
      <c r="AF15" s="49" t="str">
        <f>IF(COUNTBLANK(K36)=0,IF(K36="V","P",IF(K36="P","V","")),"")</f>
        <v>P</v>
      </c>
      <c r="AG15" s="47">
        <f>IF(COUNTBLANK(J39)=0,J39,"")</f>
      </c>
      <c r="AH15" s="48">
        <f>IF(COUNTBLANK(I39)=0,I39,"")</f>
      </c>
      <c r="AI15" s="50">
        <f>IF(COUNTBLANK(K39)=0,IF(K39="V","P",IF(K39="P","V","")),"")</f>
      </c>
      <c r="AJ15" s="51">
        <f>IF(COUNTBLANK(J42)=0,J42,"")</f>
      </c>
      <c r="AK15" s="48">
        <f>IF(COUNTBLANK(I42)=0,I42,"")</f>
      </c>
      <c r="AL15" s="49" t="str">
        <f>IF(COUNTBLANK(K42)=0,IF(K42="V","P",IF(K42="P","V","")),"")</f>
        <v>P</v>
      </c>
      <c r="AM15" s="47">
        <f>IF(COUNTBLANK(J45)=0,J45,"")</f>
      </c>
      <c r="AN15" s="48">
        <f>IF(COUNTBLANK(I45)=0,I45,"")</f>
      </c>
      <c r="AO15" s="50">
        <f>IF(COUNTBLANK(K45)=0,IF(K45="V","P",IF(K45="P","V","")),"")</f>
      </c>
      <c r="AP15" s="51">
        <f>IF(COUNTBLANK(J48)=0,J48,"")</f>
      </c>
      <c r="AQ15" s="48">
        <f>IF(COUNTBLANK(I48)=0,I48,"")</f>
      </c>
      <c r="AR15" s="49">
        <f>IF(COUNTBLANK(K48)=0,IF(K48="V","P",IF(K48="P","V","")),"")</f>
      </c>
      <c r="AS15" s="47">
        <f>IF(COUNTBLANK(J51)=0,J51,"")</f>
      </c>
      <c r="AT15" s="48">
        <f>IF(COUNTBLANK(I51)=0,I51,"")</f>
      </c>
      <c r="AU15" s="50">
        <f>IF(COUNTBLANK(K51)=0,IF(K51="V","P",IF(K51="P","V","")),"")</f>
      </c>
      <c r="AV15" s="51">
        <f>IF(COUNTBLANK(J54)=0,J54,"")</f>
      </c>
      <c r="AW15" s="48">
        <f>IF(COUNTBLANK(I54)=0,I54,"")</f>
      </c>
      <c r="AX15" s="49">
        <f>IF(COUNTBLANK(K54)=0,IF(K54="V","P",IF(K54="P","V","")),"")</f>
      </c>
      <c r="AY15" s="47">
        <f>IF(COUNTBLANK(J57)=0,J57,"")</f>
      </c>
      <c r="AZ15" s="48">
        <f>IF(COUNTBLANK(I57)=0,I57,"")</f>
      </c>
      <c r="BA15" s="50">
        <f>IF(COUNTBLANK(K57)=0,IF(K57="V","P",IF(K57="P","V","")),"")</f>
      </c>
      <c r="BB15" s="301"/>
      <c r="BC15" s="303"/>
      <c r="BD15" s="305"/>
      <c r="BE15" s="307"/>
      <c r="BF15" s="309"/>
      <c r="BG15" s="55"/>
      <c r="BH15" s="330"/>
      <c r="BI15" s="331"/>
      <c r="BJ15" s="56"/>
      <c r="BK15" s="330"/>
      <c r="BL15" s="332"/>
      <c r="BM15" s="57"/>
      <c r="BN15" s="295"/>
    </row>
    <row r="16" spans="1:66" ht="17.25" customHeight="1">
      <c r="A16" s="209" t="s">
        <v>29</v>
      </c>
      <c r="B16" s="333">
        <v>4</v>
      </c>
      <c r="C16" s="58">
        <v>6</v>
      </c>
      <c r="D16" s="59">
        <v>1</v>
      </c>
      <c r="E16" s="60">
        <v>2</v>
      </c>
      <c r="F16" s="75">
        <v>6</v>
      </c>
      <c r="G16" s="59">
        <v>0</v>
      </c>
      <c r="H16" s="76">
        <v>2</v>
      </c>
      <c r="I16" s="58">
        <v>7</v>
      </c>
      <c r="J16" s="59">
        <v>5</v>
      </c>
      <c r="K16" s="60">
        <v>2</v>
      </c>
      <c r="L16" s="25"/>
      <c r="M16" s="26"/>
      <c r="N16" s="77"/>
      <c r="O16" s="27">
        <f>IF(COUNTBLANK(M19)=0,M19,"")</f>
        <v>6</v>
      </c>
      <c r="P16" s="28">
        <f>IF(COUNTBLANK(L19)=0,L19,"")</f>
        <v>3</v>
      </c>
      <c r="Q16" s="30">
        <f>IF(COUNTBLANK(N20)=0,N20,"")</f>
        <v>2</v>
      </c>
      <c r="R16" s="31">
        <f>IF(COUNTBLANK(M22)=0,M22,"")</f>
        <v>7</v>
      </c>
      <c r="S16" s="28">
        <f>IF(COUNTBLANK(L22)=0,L22,"")</f>
        <v>5</v>
      </c>
      <c r="T16" s="29">
        <f>IF(COUNTBLANK(N23)=0,N23,"")</f>
        <v>1</v>
      </c>
      <c r="U16" s="27">
        <f>IF(COUNTBLANK(M25)=0,M25,"")</f>
      </c>
      <c r="V16" s="28">
        <f>IF(COUNTBLANK(L25)=0,L25,"")</f>
      </c>
      <c r="W16" s="30">
        <f>IF(COUNTBLANK(N26)=0,N26,"")</f>
      </c>
      <c r="X16" s="31">
        <f>IF(COUNTBLANK(M28)=0,M28,"")</f>
        <v>6</v>
      </c>
      <c r="Y16" s="28">
        <f>IF(COUNTBLANK(L28)=0,L28,"")</f>
        <v>4</v>
      </c>
      <c r="Z16" s="29">
        <f>IF(COUNTBLANK(N29)=0,N29,"")</f>
        <v>2</v>
      </c>
      <c r="AA16" s="27">
        <f>IF(COUNTBLANK(M31)=0,M31,"")</f>
      </c>
      <c r="AB16" s="28">
        <f>IF(COUNTBLANK(L31)=0,L31,"")</f>
      </c>
      <c r="AC16" s="30">
        <f>IF(COUNTBLANK(N32)=0,N32,"")</f>
      </c>
      <c r="AD16" s="31">
        <f>IF(COUNTBLANK(M34)=0,M34,"")</f>
        <v>1</v>
      </c>
      <c r="AE16" s="28">
        <f>IF(COUNTBLANK(L34)=0,L34,"")</f>
        <v>6</v>
      </c>
      <c r="AF16" s="29">
        <f>IF(COUNTBLANK(N35)=0,N35,"")</f>
        <v>0</v>
      </c>
      <c r="AG16" s="27">
        <f>IF(COUNTBLANK(M37)=0,M37,"")</f>
      </c>
      <c r="AH16" s="28">
        <f>IF(COUNTBLANK(L37)=0,L37,"")</f>
      </c>
      <c r="AI16" s="30">
        <f>IF(COUNTBLANK(N38)=0,N38,"")</f>
      </c>
      <c r="AJ16" s="31">
        <f>IF(COUNTBLANK(M40)=0,M40,"")</f>
        <v>1</v>
      </c>
      <c r="AK16" s="28">
        <f>IF(COUNTBLANK(L40)=0,L40,"")</f>
        <v>6</v>
      </c>
      <c r="AL16" s="29">
        <f>IF(COUNTBLANK(N41)=0,N41,"")</f>
        <v>0</v>
      </c>
      <c r="AM16" s="27">
        <f>IF(COUNTBLANK(M43)=0,M43,"")</f>
      </c>
      <c r="AN16" s="28">
        <f>IF(COUNTBLANK(L43)=0,L43,"")</f>
      </c>
      <c r="AO16" s="30">
        <f>IF(COUNTBLANK(N44)=0,N44,"")</f>
      </c>
      <c r="AP16" s="31">
        <f>IF(COUNTBLANK(M46)=0,M46,"")</f>
        <v>1</v>
      </c>
      <c r="AQ16" s="28">
        <f>IF(COUNTBLANK(L46)=0,L46,"")</f>
        <v>6</v>
      </c>
      <c r="AR16" s="29">
        <f>IF(COUNTBLANK(N47)=0,N47,"")</f>
        <v>0</v>
      </c>
      <c r="AS16" s="27">
        <f>IF(COUNTBLANK(M49)=0,M49,"")</f>
        <v>4</v>
      </c>
      <c r="AT16" s="28">
        <f>IF(COUNTBLANK(L49)=0,L49,"")</f>
        <v>6</v>
      </c>
      <c r="AU16" s="30">
        <f>IF(COUNTBLANK(N50)=0,N50,"")</f>
        <v>2</v>
      </c>
      <c r="AV16" s="31">
        <f>IF(COUNTBLANK(M52)=0,M52,"")</f>
      </c>
      <c r="AW16" s="28">
        <f>IF(COUNTBLANK(L52)=0,L52,"")</f>
      </c>
      <c r="AX16" s="29">
        <f>IF(COUNTBLANK(N53)=0,N53,"")</f>
      </c>
      <c r="AY16" s="27">
        <f>IF(COUNTBLANK(M55)=0,M55,"")</f>
      </c>
      <c r="AZ16" s="28">
        <f>IF(COUNTBLANK(L55)=0,L55,"")</f>
      </c>
      <c r="BA16" s="30">
        <f>IF(COUNTBLANK(N56)=0,N56,"")</f>
      </c>
      <c r="BB16" s="324">
        <f>BD16+BE16</f>
        <v>10</v>
      </c>
      <c r="BC16" s="327"/>
      <c r="BD16" s="328">
        <f>COUNTIF(C18:BA18,"V")</f>
        <v>6</v>
      </c>
      <c r="BE16" s="317">
        <f>COUNTIF(C18:BA18,"P")</f>
        <v>4</v>
      </c>
      <c r="BF16" s="318">
        <f>BD16*2+BE16</f>
        <v>16</v>
      </c>
      <c r="BG16" s="62">
        <f>SUM(E16,H16,K16,N16,Q16,T16,W16,Z16,AC16,AF16,AI16,AL16,AO16,AR16,AU16,AX16,BA16)</f>
        <v>13</v>
      </c>
      <c r="BH16" s="319">
        <f>BG16-BG17</f>
        <v>3</v>
      </c>
      <c r="BI16" s="320">
        <f>BG16/BG17</f>
        <v>1.3</v>
      </c>
      <c r="BJ16" s="63">
        <f>SUM(C16:C18,F16:F18,I16:I18,L16:L18,O16:O18,R16:R18,U16:U18,X16:X18,AA16:AA18,AD16:AD18,AG16:AG18,AJ16:AJ18,AM16:AM18,AP16:AP18,AS16:AS18,AV16:AV18,AY16:AY18)</f>
        <v>94</v>
      </c>
      <c r="BK16" s="319">
        <f>BJ16-BJ17</f>
        <v>-4</v>
      </c>
      <c r="BL16" s="329">
        <f>BJ16/BJ17</f>
        <v>0.9591836734693877</v>
      </c>
      <c r="BM16" s="64"/>
      <c r="BN16" s="293">
        <f>RANK(BF16,$BF$7:$BF$57)</f>
        <v>3</v>
      </c>
    </row>
    <row r="17" spans="1:66" ht="17.25" customHeight="1">
      <c r="A17" s="296"/>
      <c r="B17" s="334"/>
      <c r="C17" s="65">
        <v>6</v>
      </c>
      <c r="D17" s="66">
        <v>2</v>
      </c>
      <c r="E17" s="67">
        <v>0</v>
      </c>
      <c r="F17" s="78">
        <v>1</v>
      </c>
      <c r="G17" s="66">
        <v>6</v>
      </c>
      <c r="H17" s="79">
        <v>1</v>
      </c>
      <c r="I17" s="65">
        <v>6</v>
      </c>
      <c r="J17" s="66">
        <v>0</v>
      </c>
      <c r="K17" s="67">
        <v>0</v>
      </c>
      <c r="L17" s="35"/>
      <c r="M17" s="36"/>
      <c r="N17" s="61"/>
      <c r="O17" s="37">
        <f>IF(COUNTBLANK(M20)=0,M20,"")</f>
        <v>6</v>
      </c>
      <c r="P17" s="38">
        <f>IF(COUNTBLANK(L20)=0,L20,"")</f>
        <v>3</v>
      </c>
      <c r="Q17" s="40">
        <f>IF(COUNTBLANK(N19)=0,N19,"")</f>
        <v>0</v>
      </c>
      <c r="R17" s="41">
        <f>IF(COUNTBLANK(M23)=0,M23,"")</f>
        <v>3</v>
      </c>
      <c r="S17" s="38">
        <f>IF(COUNTBLANK(L23)=0,L23,"")</f>
        <v>6</v>
      </c>
      <c r="T17" s="39">
        <f>IF(COUNTBLANK(N22)=0,N22,"")</f>
        <v>2</v>
      </c>
      <c r="U17" s="37">
        <f>IF(COUNTBLANK(M26)=0,M26,"")</f>
      </c>
      <c r="V17" s="38">
        <f>IF(COUNTBLANK(L26)=0,L26,"")</f>
      </c>
      <c r="W17" s="40">
        <f>IF(COUNTBLANK(N25)=0,N25,"")</f>
      </c>
      <c r="X17" s="41">
        <f>IF(COUNTBLANK(M29)=0,M29,"")</f>
        <v>6</v>
      </c>
      <c r="Y17" s="38">
        <f>IF(COUNTBLANK(L29)=0,L29,"")</f>
        <v>4</v>
      </c>
      <c r="Z17" s="39">
        <f>IF(COUNTBLANK(N28)=0,N28,"")</f>
        <v>0</v>
      </c>
      <c r="AA17" s="37">
        <f>IF(COUNTBLANK(M32)=0,M32,"")</f>
      </c>
      <c r="AB17" s="38">
        <f>IF(COUNTBLANK(L32)=0,L32,"")</f>
      </c>
      <c r="AC17" s="40">
        <f>IF(COUNTBLANK(N31)=0,N31,"")</f>
      </c>
      <c r="AD17" s="41">
        <f>IF(COUNTBLANK(M35)=0,M35,"")</f>
        <v>0</v>
      </c>
      <c r="AE17" s="38">
        <f>IF(COUNTBLANK(L35)=0,L35,"")</f>
        <v>6</v>
      </c>
      <c r="AF17" s="39">
        <f>IF(COUNTBLANK(N34)=0,N34,"")</f>
        <v>2</v>
      </c>
      <c r="AG17" s="37">
        <f>IF(COUNTBLANK(M38)=0,M38,"")</f>
      </c>
      <c r="AH17" s="38">
        <f>IF(COUNTBLANK(L38)=0,L38,"")</f>
      </c>
      <c r="AI17" s="40">
        <f>IF(COUNTBLANK(N37)=0,N37,"")</f>
      </c>
      <c r="AJ17" s="41">
        <f>IF(COUNTBLANK(M41)=0,M41,"")</f>
        <v>2</v>
      </c>
      <c r="AK17" s="38">
        <f>IF(COUNTBLANK(L41)=0,L41,"")</f>
        <v>6</v>
      </c>
      <c r="AL17" s="39">
        <f>IF(COUNTBLANK(N40)=0,N40,"")</f>
        <v>2</v>
      </c>
      <c r="AM17" s="37">
        <f>IF(COUNTBLANK(M44)=0,M44,"")</f>
      </c>
      <c r="AN17" s="38">
        <f>IF(COUNTBLANK(L44)=0,L44,"")</f>
      </c>
      <c r="AO17" s="40">
        <f>IF(COUNTBLANK(N43)=0,N43,"")</f>
      </c>
      <c r="AP17" s="41">
        <f>IF(COUNTBLANK(M47)=0,M47,"")</f>
        <v>0</v>
      </c>
      <c r="AQ17" s="38">
        <f>IF(COUNTBLANK(L47)=0,L47,"")</f>
        <v>6</v>
      </c>
      <c r="AR17" s="39">
        <f>IF(COUNTBLANK(N46)=0,N46,"")</f>
        <v>2</v>
      </c>
      <c r="AS17" s="37">
        <f>IF(COUNTBLANK(M50)=0,M50,"")</f>
        <v>6</v>
      </c>
      <c r="AT17" s="38">
        <f>IF(COUNTBLANK(L50)=0,L50,"")</f>
        <v>1</v>
      </c>
      <c r="AU17" s="40">
        <f>IF(COUNTBLANK(N49)=0,N49,"")</f>
        <v>1</v>
      </c>
      <c r="AV17" s="41">
        <f>IF(COUNTBLANK(M53)=0,M53,"")</f>
      </c>
      <c r="AW17" s="38">
        <f>IF(COUNTBLANK(L53)=0,L53,"")</f>
      </c>
      <c r="AX17" s="39">
        <f>IF(COUNTBLANK(N52)=0,N52,"")</f>
      </c>
      <c r="AY17" s="37">
        <f>IF(COUNTBLANK(M56)=0,M56,"")</f>
      </c>
      <c r="AZ17" s="38">
        <f>IF(COUNTBLANK(L56)=0,L56,"")</f>
      </c>
      <c r="BA17" s="40">
        <f>IF(COUNTBLANK(N55)=0,N55,"")</f>
      </c>
      <c r="BB17" s="325"/>
      <c r="BC17" s="303"/>
      <c r="BD17" s="305"/>
      <c r="BE17" s="307"/>
      <c r="BF17" s="309"/>
      <c r="BG17" s="42">
        <f>SUM(E17,H17,K17,N17,Q17,T17,W17,Z17,AC17,AF17,AI17,AL17,AO17,AR17,AU17,AX17,BA17)</f>
        <v>10</v>
      </c>
      <c r="BH17" s="312"/>
      <c r="BI17" s="315"/>
      <c r="BJ17" s="43">
        <f>SUM(D16:D18,G16:G18,J16:J18,M16:M18,P16:P18,S16:S18,V16:V18,Y16:Y18,AB16:AB18,AE16:AE18,AH16:AH18,AK16:AK18,AN16:AN18,AQ16:AQ18,AT16:AT18,AW16:AW18,AZ16:AZ18)</f>
        <v>98</v>
      </c>
      <c r="BK17" s="312"/>
      <c r="BL17" s="322"/>
      <c r="BM17" s="44"/>
      <c r="BN17" s="294"/>
    </row>
    <row r="18" spans="1:66" ht="17.25" customHeight="1" thickBot="1">
      <c r="A18" s="297"/>
      <c r="B18" s="335"/>
      <c r="C18" s="68"/>
      <c r="D18" s="69"/>
      <c r="E18" s="80" t="s">
        <v>92</v>
      </c>
      <c r="F18" s="81">
        <v>7</v>
      </c>
      <c r="G18" s="69">
        <v>6</v>
      </c>
      <c r="H18" s="82" t="s">
        <v>92</v>
      </c>
      <c r="I18" s="68"/>
      <c r="J18" s="69"/>
      <c r="K18" s="80" t="s">
        <v>92</v>
      </c>
      <c r="L18" s="45"/>
      <c r="M18" s="46"/>
      <c r="N18" s="71"/>
      <c r="O18" s="47">
        <f>IF(COUNTBLANK(M21)=0,M21,"")</f>
      </c>
      <c r="P18" s="48">
        <f>IF(COUNTBLANK(L21)=0,L21,"")</f>
      </c>
      <c r="Q18" s="50" t="str">
        <f>IF(COUNTBLANK(N21)=0,IF(N21="V","P",IF(N21="P","V","")),"")</f>
        <v>V</v>
      </c>
      <c r="R18" s="51">
        <f>IF(COUNTBLANK(M24)=0,M24,"")</f>
        <v>0</v>
      </c>
      <c r="S18" s="48">
        <f>IF(COUNTBLANK(L24)=0,L24,"")</f>
        <v>6</v>
      </c>
      <c r="T18" s="49" t="str">
        <f>IF(COUNTBLANK(N24)=0,IF(N24="V","P",IF(N24="P","V","")),"")</f>
        <v>P</v>
      </c>
      <c r="U18" s="47">
        <f>IF(COUNTBLANK(M27)=0,M27,"")</f>
      </c>
      <c r="V18" s="48">
        <f>IF(COUNTBLANK(L27)=0,L27,"")</f>
      </c>
      <c r="W18" s="50">
        <f>IF(COUNTBLANK(N27)=0,IF(N27="V","P",IF(N27="P","V","")),"")</f>
      </c>
      <c r="X18" s="51">
        <f>IF(COUNTBLANK(M30)=0,M30,"")</f>
      </c>
      <c r="Y18" s="48">
        <f>IF(COUNTBLANK(L30)=0,L30,"")</f>
      </c>
      <c r="Z18" s="49" t="str">
        <f>IF(COUNTBLANK(N30)=0,IF(N30="V","P",IF(N30="P","V","")),"")</f>
        <v>V</v>
      </c>
      <c r="AA18" s="47">
        <f>IF(COUNTBLANK(M33)=0,M33,"")</f>
      </c>
      <c r="AB18" s="48">
        <f>IF(COUNTBLANK(L33)=0,L33,"")</f>
      </c>
      <c r="AC18" s="50">
        <f>IF(COUNTBLANK(N33)=0,IF(N33="V","P",IF(N33="P","V","")),"")</f>
      </c>
      <c r="AD18" s="51">
        <f>IF(COUNTBLANK(M36)=0,M36,"")</f>
      </c>
      <c r="AE18" s="48">
        <f>IF(COUNTBLANK(L36)=0,L36,"")</f>
      </c>
      <c r="AF18" s="49" t="str">
        <f>IF(COUNTBLANK(N36)=0,IF(N36="V","P",IF(N36="P","V","")),"")</f>
        <v>P</v>
      </c>
      <c r="AG18" s="47">
        <f>IF(COUNTBLANK(M39)=0,M39,"")</f>
      </c>
      <c r="AH18" s="48">
        <f>IF(COUNTBLANK(L39)=0,L39,"")</f>
      </c>
      <c r="AI18" s="50">
        <f>IF(COUNTBLANK(N39)=0,IF(N39="V","P",IF(N39="P","V","")),"")</f>
      </c>
      <c r="AJ18" s="51">
        <f>IF(COUNTBLANK(M42)=0,M42,"")</f>
      </c>
      <c r="AK18" s="48">
        <f>IF(COUNTBLANK(L42)=0,L42,"")</f>
      </c>
      <c r="AL18" s="49" t="str">
        <f>IF(COUNTBLANK(N42)=0,IF(N42="V","P",IF(N42="P","V","")),"")</f>
        <v>P</v>
      </c>
      <c r="AM18" s="47">
        <f>IF(COUNTBLANK(M45)=0,M45,"")</f>
      </c>
      <c r="AN18" s="48">
        <f>IF(COUNTBLANK(L45)=0,L45,"")</f>
      </c>
      <c r="AO18" s="50">
        <f>IF(COUNTBLANK(N45)=0,IF(N45="V","P",IF(N45="P","V","")),"")</f>
      </c>
      <c r="AP18" s="51">
        <f>IF(COUNTBLANK(M48)=0,M48,"")</f>
      </c>
      <c r="AQ18" s="48">
        <f>IF(COUNTBLANK(L48)=0,L48,"")</f>
      </c>
      <c r="AR18" s="49" t="str">
        <f>IF(COUNTBLANK(N48)=0,IF(N48="V","P",IF(N48="P","V","")),"")</f>
        <v>P</v>
      </c>
      <c r="AS18" s="47">
        <f>IF(COUNTBLANK(M51)=0,M51,"")</f>
        <v>6</v>
      </c>
      <c r="AT18" s="48">
        <f>IF(COUNTBLANK(L51)=0,L51,"")</f>
        <v>4</v>
      </c>
      <c r="AU18" s="50" t="str">
        <f>IF(COUNTBLANK(N51)=0,IF(N51="V","P",IF(N51="P","V","")),"")</f>
        <v>V</v>
      </c>
      <c r="AV18" s="51">
        <f>IF(COUNTBLANK(M54)=0,M54,"")</f>
      </c>
      <c r="AW18" s="48">
        <f>IF(COUNTBLANK(L54)=0,L54,"")</f>
      </c>
      <c r="AX18" s="49">
        <f>IF(COUNTBLANK(N54)=0,IF(N54="V","P",IF(N54="P","V","")),"")</f>
      </c>
      <c r="AY18" s="47">
        <f>IF(COUNTBLANK(M57)=0,M57,"")</f>
      </c>
      <c r="AZ18" s="48">
        <f>IF(COUNTBLANK(L57)=0,L57,"")</f>
      </c>
      <c r="BA18" s="50">
        <f>IF(COUNTBLANK(N57)=0,IF(N57="V","P",IF(N57="P","V","")),"")</f>
      </c>
      <c r="BB18" s="326"/>
      <c r="BC18" s="304"/>
      <c r="BD18" s="306"/>
      <c r="BE18" s="308"/>
      <c r="BF18" s="310"/>
      <c r="BG18" s="72"/>
      <c r="BH18" s="313"/>
      <c r="BI18" s="316"/>
      <c r="BJ18" s="73"/>
      <c r="BK18" s="313"/>
      <c r="BL18" s="323"/>
      <c r="BM18" s="74"/>
      <c r="BN18" s="295"/>
    </row>
    <row r="19" spans="1:66" ht="17.25" customHeight="1">
      <c r="A19" s="209" t="s">
        <v>81</v>
      </c>
      <c r="B19" s="333">
        <v>5</v>
      </c>
      <c r="C19" s="58"/>
      <c r="D19" s="59"/>
      <c r="E19" s="60"/>
      <c r="F19" s="75"/>
      <c r="G19" s="59"/>
      <c r="H19" s="76"/>
      <c r="I19" s="58">
        <v>3</v>
      </c>
      <c r="J19" s="59">
        <v>6</v>
      </c>
      <c r="K19" s="60">
        <v>0</v>
      </c>
      <c r="L19" s="75">
        <v>3</v>
      </c>
      <c r="M19" s="59">
        <v>6</v>
      </c>
      <c r="N19" s="76">
        <v>0</v>
      </c>
      <c r="O19" s="25"/>
      <c r="P19" s="26"/>
      <c r="Q19" s="77"/>
      <c r="R19" s="31">
        <f>IF(COUNTBLANK(P22)=0,P22,"")</f>
      </c>
      <c r="S19" s="28">
        <f>IF(COUNTBLANK(O22)=0,O22,"")</f>
      </c>
      <c r="T19" s="29">
        <f>IF(COUNTBLANK(Q23)=0,Q23,"")</f>
      </c>
      <c r="U19" s="27">
        <f>IF(COUNTBLANK(P25)=0,P25,"")</f>
      </c>
      <c r="V19" s="28">
        <f>IF(COUNTBLANK(O25)=0,O25,"")</f>
      </c>
      <c r="W19" s="30">
        <f>IF(COUNTBLANK(Q26)=0,Q26,"")</f>
      </c>
      <c r="X19" s="31">
        <f>IF(COUNTBLANK(P28)=0,P28,"")</f>
      </c>
      <c r="Y19" s="28">
        <f>IF(COUNTBLANK(O28)=0,O28,"")</f>
      </c>
      <c r="Z19" s="29">
        <f>IF(COUNTBLANK(Q29)=0,Q29,"")</f>
      </c>
      <c r="AA19" s="27">
        <f>IF(COUNTBLANK(P31)=0,P31,"")</f>
      </c>
      <c r="AB19" s="28">
        <f>IF(COUNTBLANK(O31)=0,O31,"")</f>
      </c>
      <c r="AC19" s="30">
        <f>IF(COUNTBLANK(Q32)=0,Q32,"")</f>
      </c>
      <c r="AD19" s="31">
        <f>IF(COUNTBLANK(P34)=0,P34,"")</f>
        <v>3</v>
      </c>
      <c r="AE19" s="28">
        <f>IF(COUNTBLANK(O34)=0,O34,"")</f>
        <v>6</v>
      </c>
      <c r="AF19" s="29">
        <f>IF(COUNTBLANK(Q35)=0,Q35,"")</f>
        <v>0</v>
      </c>
      <c r="AG19" s="27">
        <f>IF(COUNTBLANK(P37)=0,P37,"")</f>
      </c>
      <c r="AH19" s="28">
        <f>IF(COUNTBLANK(O37)=0,O37,"")</f>
      </c>
      <c r="AI19" s="30">
        <f>IF(COUNTBLANK(Q38)=0,Q38,"")</f>
      </c>
      <c r="AJ19" s="31">
        <f>IF(COUNTBLANK(P40)=0,P40,"")</f>
        <v>0</v>
      </c>
      <c r="AK19" s="28">
        <f>IF(COUNTBLANK(O40)=0,O40,"")</f>
        <v>6</v>
      </c>
      <c r="AL19" s="29">
        <f>IF(COUNTBLANK(Q41)=0,Q41,"")</f>
        <v>0</v>
      </c>
      <c r="AM19" s="27">
        <f>IF(COUNTBLANK(P43)=0,P43,"")</f>
      </c>
      <c r="AN19" s="28">
        <f>IF(COUNTBLANK(O43)=0,O43,"")</f>
      </c>
      <c r="AO19" s="30">
        <f>IF(COUNTBLANK(Q44)=0,Q44,"")</f>
      </c>
      <c r="AP19" s="31">
        <f>IF(COUNTBLANK(P46)=0,P46,"")</f>
        <v>1</v>
      </c>
      <c r="AQ19" s="28">
        <f>IF(COUNTBLANK(O46)=0,O46,"")</f>
        <v>6</v>
      </c>
      <c r="AR19" s="29">
        <f>IF(COUNTBLANK(Q47)=0,Q47,"")</f>
        <v>0</v>
      </c>
      <c r="AS19" s="27">
        <f>IF(COUNTBLANK(P49)=0,P49,"")</f>
      </c>
      <c r="AT19" s="28">
        <f>IF(COUNTBLANK(O49)=0,O49,"")</f>
      </c>
      <c r="AU19" s="30">
        <f>IF(COUNTBLANK(Q50)=0,Q50,"")</f>
      </c>
      <c r="AV19" s="31">
        <f>IF(COUNTBLANK(P52)=0,P52,"")</f>
      </c>
      <c r="AW19" s="28">
        <f>IF(COUNTBLANK(O52)=0,O52,"")</f>
      </c>
      <c r="AX19" s="29">
        <f>IF(COUNTBLANK(Q53)=0,Q53,"")</f>
      </c>
      <c r="AY19" s="27">
        <f>IF(COUNTBLANK(P55)=0,P55,"")</f>
      </c>
      <c r="AZ19" s="28">
        <f>IF(COUNTBLANK(O55)=0,O55,"")</f>
      </c>
      <c r="BA19" s="30">
        <f>IF(COUNTBLANK(Q56)=0,Q56,"")</f>
      </c>
      <c r="BB19" s="301">
        <f>BD19+BE19</f>
        <v>5</v>
      </c>
      <c r="BC19" s="303"/>
      <c r="BD19" s="305">
        <f>COUNTIF(C21:BA21,"V")</f>
        <v>0</v>
      </c>
      <c r="BE19" s="307">
        <f>COUNTIF(C21:BA21,"P")</f>
        <v>5</v>
      </c>
      <c r="BF19" s="309">
        <f>BD19*2+BE19</f>
        <v>5</v>
      </c>
      <c r="BG19" s="32">
        <f>SUM(E19,H19,K19,N19,Q19,T19,W19,Z19,AC19,AF19,AI19,AL19,AO19,AR19,AU19,AX19,BA19)</f>
        <v>0</v>
      </c>
      <c r="BH19" s="311">
        <f>BG19-BG20</f>
        <v>-10</v>
      </c>
      <c r="BI19" s="314">
        <f>BG19/BG20</f>
        <v>0</v>
      </c>
      <c r="BJ19" s="33">
        <f>SUM(C19:C21,F19:F21,I19:I21,L19:L21,O19:O21,R19:R21,U19:U21,X19:X21,AA19:AA21,AD19:AD21,AG19:AG21,AJ19:AJ21,AM19:AM21,AP19:AP21,AS19:AS21,AV19:AV21,AY19:AY21)</f>
        <v>20</v>
      </c>
      <c r="BK19" s="311">
        <f>BJ19-BJ20</f>
        <v>-40</v>
      </c>
      <c r="BL19" s="321">
        <f>BJ19/BJ20</f>
        <v>0.3333333333333333</v>
      </c>
      <c r="BM19" s="34"/>
      <c r="BN19" s="293">
        <f>RANK(BF19,$BF$7:$BF$57)</f>
        <v>9</v>
      </c>
    </row>
    <row r="20" spans="1:66" ht="17.25" customHeight="1">
      <c r="A20" s="296"/>
      <c r="B20" s="334"/>
      <c r="C20" s="65"/>
      <c r="D20" s="66"/>
      <c r="E20" s="67"/>
      <c r="F20" s="78"/>
      <c r="G20" s="66"/>
      <c r="H20" s="79"/>
      <c r="I20" s="65">
        <v>3</v>
      </c>
      <c r="J20" s="66">
        <v>6</v>
      </c>
      <c r="K20" s="67">
        <v>2</v>
      </c>
      <c r="L20" s="78">
        <v>3</v>
      </c>
      <c r="M20" s="66">
        <v>6</v>
      </c>
      <c r="N20" s="79">
        <v>2</v>
      </c>
      <c r="O20" s="35"/>
      <c r="P20" s="36"/>
      <c r="Q20" s="61"/>
      <c r="R20" s="41">
        <f>IF(COUNTBLANK(P23)=0,P23,"")</f>
      </c>
      <c r="S20" s="38">
        <f>IF(COUNTBLANK(O23)=0,O23,"")</f>
      </c>
      <c r="T20" s="39">
        <f>IF(COUNTBLANK(Q22)=0,Q22,"")</f>
      </c>
      <c r="U20" s="37">
        <f>IF(COUNTBLANK(P26)=0,P26,"")</f>
      </c>
      <c r="V20" s="38">
        <f>IF(COUNTBLANK(O26)=0,O26,"")</f>
      </c>
      <c r="W20" s="40">
        <f>IF(COUNTBLANK(Q25)=0,Q25,"")</f>
      </c>
      <c r="X20" s="41">
        <f>IF(COUNTBLANK(P29)=0,P29,"")</f>
      </c>
      <c r="Y20" s="38">
        <f>IF(COUNTBLANK(O29)=0,O29,"")</f>
      </c>
      <c r="Z20" s="39">
        <f>IF(COUNTBLANK(Q28)=0,Q28,"")</f>
      </c>
      <c r="AA20" s="37">
        <f>IF(COUNTBLANK(P32)=0,P32,"")</f>
      </c>
      <c r="AB20" s="38">
        <f>IF(COUNTBLANK(O32)=0,O32,"")</f>
      </c>
      <c r="AC20" s="40">
        <f>IF(COUNTBLANK(Q31)=0,Q31,"")</f>
      </c>
      <c r="AD20" s="41">
        <f>IF(COUNTBLANK(P35)=0,P35,"")</f>
        <v>0</v>
      </c>
      <c r="AE20" s="38">
        <f>IF(COUNTBLANK(O35)=0,O35,"")</f>
        <v>6</v>
      </c>
      <c r="AF20" s="39">
        <f>IF(COUNTBLANK(Q34)=0,Q34,"")</f>
        <v>2</v>
      </c>
      <c r="AG20" s="37">
        <f>IF(COUNTBLANK(P38)=0,P38,"")</f>
      </c>
      <c r="AH20" s="38">
        <f>IF(COUNTBLANK(O38)=0,O38,"")</f>
      </c>
      <c r="AI20" s="40">
        <f>IF(COUNTBLANK(Q37)=0,Q37,"")</f>
      </c>
      <c r="AJ20" s="41">
        <f>IF(COUNTBLANK(P41)=0,P41,"")</f>
        <v>2</v>
      </c>
      <c r="AK20" s="38">
        <f>IF(COUNTBLANK(O41)=0,O41,"")</f>
        <v>6</v>
      </c>
      <c r="AL20" s="39">
        <f>IF(COUNTBLANK(Q40)=0,Q40,"")</f>
        <v>2</v>
      </c>
      <c r="AM20" s="37">
        <f>IF(COUNTBLANK(P44)=0,P44,"")</f>
      </c>
      <c r="AN20" s="38">
        <f>IF(COUNTBLANK(O44)=0,O44,"")</f>
      </c>
      <c r="AO20" s="40">
        <f>IF(COUNTBLANK(Q43)=0,Q43,"")</f>
      </c>
      <c r="AP20" s="41">
        <f>IF(COUNTBLANK(P47)=0,P47,"")</f>
        <v>2</v>
      </c>
      <c r="AQ20" s="38">
        <f>IF(COUNTBLANK(O47)=0,O47,"")</f>
        <v>6</v>
      </c>
      <c r="AR20" s="39">
        <f>IF(COUNTBLANK(Q46)=0,Q46,"")</f>
        <v>2</v>
      </c>
      <c r="AS20" s="37">
        <f>IF(COUNTBLANK(P50)=0,P50,"")</f>
      </c>
      <c r="AT20" s="38">
        <f>IF(COUNTBLANK(O50)=0,O50,"")</f>
      </c>
      <c r="AU20" s="40">
        <f>IF(COUNTBLANK(Q49)=0,Q49,"")</f>
      </c>
      <c r="AV20" s="41">
        <f>IF(COUNTBLANK(P53)=0,P53,"")</f>
      </c>
      <c r="AW20" s="38">
        <f>IF(COUNTBLANK(O53)=0,O53,"")</f>
      </c>
      <c r="AX20" s="39">
        <f>IF(COUNTBLANK(Q52)=0,Q52,"")</f>
      </c>
      <c r="AY20" s="37">
        <f>IF(COUNTBLANK(P56)=0,P56,"")</f>
      </c>
      <c r="AZ20" s="38">
        <f>IF(COUNTBLANK(O56)=0,O56,"")</f>
      </c>
      <c r="BA20" s="40">
        <f>IF(COUNTBLANK(Q55)=0,Q55,"")</f>
      </c>
      <c r="BB20" s="301"/>
      <c r="BC20" s="303"/>
      <c r="BD20" s="305"/>
      <c r="BE20" s="307"/>
      <c r="BF20" s="309"/>
      <c r="BG20" s="42">
        <f>SUM(E20,H20,K20,N20,Q20,T20,W20,Z20,AC20,AF20,AI20,AL20,AO20,AR20,AU20,AX20,BA20)</f>
        <v>10</v>
      </c>
      <c r="BH20" s="312"/>
      <c r="BI20" s="315"/>
      <c r="BJ20" s="43">
        <f>SUM(D19:D21,G19:G21,J19:J21,M19:M21,P19:P21,S19:S21,V19:V21,Y19:Y21,AB19:AB21,AE19:AE21,AH19:AH21,AK19:AK21,AN19:AN21,AQ19:AQ21,AT19:AT21,AW19:AW21,AZ19:AZ21)</f>
        <v>60</v>
      </c>
      <c r="BK20" s="312"/>
      <c r="BL20" s="322"/>
      <c r="BM20" s="44"/>
      <c r="BN20" s="294"/>
    </row>
    <row r="21" spans="1:66" ht="17.25" customHeight="1" thickBot="1">
      <c r="A21" s="297"/>
      <c r="B21" s="335"/>
      <c r="C21" s="68"/>
      <c r="D21" s="69"/>
      <c r="E21" s="80"/>
      <c r="F21" s="81"/>
      <c r="G21" s="69"/>
      <c r="H21" s="82"/>
      <c r="I21" s="68"/>
      <c r="J21" s="69"/>
      <c r="K21" s="80" t="s">
        <v>99</v>
      </c>
      <c r="L21" s="81"/>
      <c r="M21" s="69"/>
      <c r="N21" s="82" t="s">
        <v>99</v>
      </c>
      <c r="O21" s="45"/>
      <c r="P21" s="46"/>
      <c r="Q21" s="71"/>
      <c r="R21" s="51">
        <f>IF(COUNTBLANK(P24)=0,P24,"")</f>
      </c>
      <c r="S21" s="48">
        <f>IF(COUNTBLANK(O24)=0,O24,"")</f>
      </c>
      <c r="T21" s="49">
        <f>IF(COUNTBLANK(Q24)=0,IF(Q24="V","P",IF(Q24="P","V","")),"")</f>
      </c>
      <c r="U21" s="47">
        <f>IF(COUNTBLANK(P27)=0,P27,"")</f>
      </c>
      <c r="V21" s="48">
        <f>IF(COUNTBLANK(O27)=0,O27,"")</f>
      </c>
      <c r="W21" s="50">
        <f>IF(COUNTBLANK(Q27)=0,IF(Q27="V","P",IF(Q27="P","V","")),"")</f>
      </c>
      <c r="X21" s="51">
        <f>IF(COUNTBLANK(P30)=0,P30,"")</f>
      </c>
      <c r="Y21" s="48">
        <f>IF(COUNTBLANK(O30)=0,O30,"")</f>
      </c>
      <c r="Z21" s="49">
        <f>IF(COUNTBLANK(Q30)=0,IF(Q30="V","P",IF(Q30="P","V","")),"")</f>
      </c>
      <c r="AA21" s="47">
        <f>IF(COUNTBLANK(P33)=0,P33,"")</f>
      </c>
      <c r="AB21" s="48">
        <f>IF(COUNTBLANK(O33)=0,O33,"")</f>
      </c>
      <c r="AC21" s="50">
        <f>IF(COUNTBLANK(Q33)=0,IF(Q33="V","P",IF(Q33="P","V","")),"")</f>
      </c>
      <c r="AD21" s="51">
        <f>IF(COUNTBLANK(P36)=0,P36,"")</f>
      </c>
      <c r="AE21" s="48">
        <f>IF(COUNTBLANK(O36)=0,O36,"")</f>
      </c>
      <c r="AF21" s="49" t="str">
        <f>IF(COUNTBLANK(Q36)=0,IF(Q36="V","P",IF(Q36="P","V","")),"")</f>
        <v>P</v>
      </c>
      <c r="AG21" s="47">
        <f>IF(COUNTBLANK(P39)=0,P39,"")</f>
      </c>
      <c r="AH21" s="48">
        <f>IF(COUNTBLANK(O39)=0,O39,"")</f>
      </c>
      <c r="AI21" s="50">
        <f>IF(COUNTBLANK(Q39)=0,IF(Q39="V","P",IF(Q39="P","V","")),"")</f>
      </c>
      <c r="AJ21" s="51">
        <f>IF(COUNTBLANK(P42)=0,P42,"")</f>
      </c>
      <c r="AK21" s="48">
        <f>IF(COUNTBLANK(O42)=0,O42,"")</f>
      </c>
      <c r="AL21" s="49" t="str">
        <f>IF(COUNTBLANK(Q42)=0,IF(Q42="V","P",IF(Q42="P","V","")),"")</f>
        <v>P</v>
      </c>
      <c r="AM21" s="47">
        <f>IF(COUNTBLANK(P45)=0,P45,"")</f>
      </c>
      <c r="AN21" s="48">
        <f>IF(COUNTBLANK(O45)=0,O45,"")</f>
      </c>
      <c r="AO21" s="50">
        <f>IF(COUNTBLANK(Q45)=0,IF(Q45="V","P",IF(Q45="P","V","")),"")</f>
      </c>
      <c r="AP21" s="51">
        <f>IF(COUNTBLANK(P48)=0,P48,"")</f>
      </c>
      <c r="AQ21" s="48">
        <f>IF(COUNTBLANK(O48)=0,O48,"")</f>
      </c>
      <c r="AR21" s="49" t="str">
        <f>IF(COUNTBLANK(Q48)=0,IF(Q48="V","P",IF(Q48="P","V","")),"")</f>
        <v>P</v>
      </c>
      <c r="AS21" s="47">
        <f>IF(COUNTBLANK(P51)=0,P51,"")</f>
      </c>
      <c r="AT21" s="48">
        <f>IF(COUNTBLANK(O51)=0,O51,"")</f>
      </c>
      <c r="AU21" s="50">
        <f>IF(COUNTBLANK(Q51)=0,IF(Q51="V","P",IF(Q51="P","V","")),"")</f>
      </c>
      <c r="AV21" s="51">
        <f>IF(COUNTBLANK(P54)=0,P54,"")</f>
      </c>
      <c r="AW21" s="48">
        <f>IF(COUNTBLANK(O54)=0,O54,"")</f>
      </c>
      <c r="AX21" s="49">
        <f>IF(COUNTBLANK(Q54)=0,IF(Q54="V","P",IF(Q54="P","V","")),"")</f>
      </c>
      <c r="AY21" s="47">
        <f>IF(COUNTBLANK(P57)=0,P57,"")</f>
      </c>
      <c r="AZ21" s="48">
        <f>IF(COUNTBLANK(O57)=0,O57,"")</f>
      </c>
      <c r="BA21" s="50">
        <f>IF(COUNTBLANK(Q57)=0,IF(Q57="V","P",IF(Q57="P","V","")),"")</f>
      </c>
      <c r="BB21" s="301"/>
      <c r="BC21" s="303"/>
      <c r="BD21" s="305"/>
      <c r="BE21" s="307"/>
      <c r="BF21" s="309"/>
      <c r="BG21" s="55"/>
      <c r="BH21" s="330"/>
      <c r="BI21" s="331"/>
      <c r="BJ21" s="56"/>
      <c r="BK21" s="330"/>
      <c r="BL21" s="332"/>
      <c r="BM21" s="57"/>
      <c r="BN21" s="295"/>
    </row>
    <row r="22" spans="1:66" ht="17.25" customHeight="1">
      <c r="A22" s="209" t="s">
        <v>91</v>
      </c>
      <c r="B22" s="333">
        <v>6</v>
      </c>
      <c r="C22" s="58"/>
      <c r="D22" s="59"/>
      <c r="E22" s="60"/>
      <c r="F22" s="75"/>
      <c r="G22" s="59"/>
      <c r="H22" s="76"/>
      <c r="I22" s="58"/>
      <c r="J22" s="59"/>
      <c r="K22" s="60"/>
      <c r="L22" s="75">
        <v>5</v>
      </c>
      <c r="M22" s="59">
        <v>7</v>
      </c>
      <c r="N22" s="76">
        <v>2</v>
      </c>
      <c r="O22" s="58"/>
      <c r="P22" s="59"/>
      <c r="Q22" s="60"/>
      <c r="R22" s="25"/>
      <c r="S22" s="26"/>
      <c r="T22" s="77"/>
      <c r="U22" s="27">
        <f>IF(COUNTBLANK(S25)=0,S25,"")</f>
      </c>
      <c r="V22" s="28">
        <f>IF(COUNTBLANK(R25)=0,R25,"")</f>
      </c>
      <c r="W22" s="30">
        <f>IF(COUNTBLANK(T26)=0,T26,"")</f>
      </c>
      <c r="X22" s="31">
        <f>IF(COUNTBLANK(S28)=0,S28,"")</f>
      </c>
      <c r="Y22" s="28">
        <f>IF(COUNTBLANK(R28)=0,R28,"")</f>
      </c>
      <c r="Z22" s="29">
        <f>IF(COUNTBLANK(T29)=0,T29,"")</f>
      </c>
      <c r="AA22" s="27">
        <f>IF(COUNTBLANK(S31)=0,S31,"")</f>
      </c>
      <c r="AB22" s="28">
        <f>IF(COUNTBLANK(R31)=0,R31,"")</f>
      </c>
      <c r="AC22" s="30">
        <f>IF(COUNTBLANK(T32)=0,T32,"")</f>
      </c>
      <c r="AD22" s="31">
        <f>IF(COUNTBLANK(S34)=0,S34,"")</f>
        <v>2</v>
      </c>
      <c r="AE22" s="28">
        <f>IF(COUNTBLANK(R34)=0,R34,"")</f>
        <v>6</v>
      </c>
      <c r="AF22" s="29">
        <f>IF(COUNTBLANK(T35)=0,T35,"")</f>
        <v>0</v>
      </c>
      <c r="AG22" s="27">
        <f>IF(COUNTBLANK(S37)=0,S37,"")</f>
      </c>
      <c r="AH22" s="28">
        <f>IF(COUNTBLANK(R37)=0,R37,"")</f>
      </c>
      <c r="AI22" s="30">
        <f>IF(COUNTBLANK(T38)=0,T38,"")</f>
      </c>
      <c r="AJ22" s="31">
        <f>IF(COUNTBLANK(S40)=0,S40,"")</f>
        <v>1</v>
      </c>
      <c r="AK22" s="28">
        <f>IF(COUNTBLANK(R40)=0,R40,"")</f>
        <v>6</v>
      </c>
      <c r="AL22" s="29">
        <f>IF(COUNTBLANK(T41)=0,T41,"")</f>
        <v>0</v>
      </c>
      <c r="AM22" s="27">
        <f>IF(COUNTBLANK(S43)=0,S43,"")</f>
      </c>
      <c r="AN22" s="28">
        <f>IF(COUNTBLANK(R43)=0,R43,"")</f>
      </c>
      <c r="AO22" s="30">
        <f>IF(COUNTBLANK(T44)=0,T44,"")</f>
      </c>
      <c r="AP22" s="31">
        <f>IF(COUNTBLANK(S46)=0,S46,"")</f>
        <v>1</v>
      </c>
      <c r="AQ22" s="28">
        <f>IF(COUNTBLANK(R46)=0,R46,"")</f>
        <v>6</v>
      </c>
      <c r="AR22" s="29">
        <f>IF(COUNTBLANK(T47)=0,T47,"")</f>
        <v>1</v>
      </c>
      <c r="AS22" s="27">
        <f>IF(COUNTBLANK(S49)=0,S49,"")</f>
        <v>5</v>
      </c>
      <c r="AT22" s="28">
        <f>IF(COUNTBLANK(R49)=0,R49,"")</f>
        <v>7</v>
      </c>
      <c r="AU22" s="30">
        <f>IF(COUNTBLANK(T50)=0,T50,"")</f>
        <v>0</v>
      </c>
      <c r="AV22" s="31">
        <f>IF(COUNTBLANK(S52)=0,S52,"")</f>
      </c>
      <c r="AW22" s="28">
        <f>IF(COUNTBLANK(R52)=0,R52,"")</f>
      </c>
      <c r="AX22" s="29">
        <f>IF(COUNTBLANK(T53)=0,T53,"")</f>
      </c>
      <c r="AY22" s="27">
        <f>IF(COUNTBLANK(S55)=0,S55,"")</f>
      </c>
      <c r="AZ22" s="28">
        <f>IF(COUNTBLANK(R55)=0,R55,"")</f>
      </c>
      <c r="BA22" s="30">
        <f>IF(COUNTBLANK(T56)=0,T56,"")</f>
      </c>
      <c r="BB22" s="324">
        <f>BD22+BE22</f>
        <v>5</v>
      </c>
      <c r="BC22" s="327"/>
      <c r="BD22" s="328">
        <f>COUNTIF(C24:BA24,"V")</f>
        <v>1</v>
      </c>
      <c r="BE22" s="317">
        <f>COUNTIF(C24:BA24,"P")</f>
        <v>4</v>
      </c>
      <c r="BF22" s="318">
        <f>BD22*2+BE22</f>
        <v>6</v>
      </c>
      <c r="BG22" s="62">
        <f>SUM(E22,H22,K22,N22,Q22,T22,W22,Z22,AC22,AF22,AI22,AL22,AO22,AR22,AU22,AX22,BA22)</f>
        <v>3</v>
      </c>
      <c r="BH22" s="319">
        <f>BG22-BG23</f>
        <v>-6</v>
      </c>
      <c r="BI22" s="320">
        <f>BG22/BG23</f>
        <v>0.3333333333333333</v>
      </c>
      <c r="BJ22" s="63">
        <f>SUM(C22:C24,F22:F24,I22:I24,L22:L24,O22:O24,R22:R24,U22:U24,X22:X24,AA22:AA24,AD22:AD24,AG22:AG24,AJ22:AJ24,AM22:AM24,AP22:AP24,AS22:AS24,AV22:AV24,AY22:AY24)</f>
        <v>36</v>
      </c>
      <c r="BK22" s="319">
        <f>BJ22-BJ23</f>
        <v>-27</v>
      </c>
      <c r="BL22" s="329">
        <f>BJ22/BJ23</f>
        <v>0.5714285714285714</v>
      </c>
      <c r="BM22" s="64"/>
      <c r="BN22" s="293">
        <f>RANK(BF22,$BF$7:$BF$57)</f>
        <v>7</v>
      </c>
    </row>
    <row r="23" spans="1:66" ht="17.25" customHeight="1">
      <c r="A23" s="296"/>
      <c r="B23" s="334"/>
      <c r="C23" s="65"/>
      <c r="D23" s="66"/>
      <c r="E23" s="67"/>
      <c r="F23" s="78"/>
      <c r="G23" s="66"/>
      <c r="H23" s="79"/>
      <c r="I23" s="65"/>
      <c r="J23" s="66"/>
      <c r="K23" s="67"/>
      <c r="L23" s="78">
        <v>6</v>
      </c>
      <c r="M23" s="66">
        <v>3</v>
      </c>
      <c r="N23" s="79">
        <v>1</v>
      </c>
      <c r="O23" s="65"/>
      <c r="P23" s="66"/>
      <c r="Q23" s="67"/>
      <c r="R23" s="35"/>
      <c r="S23" s="36"/>
      <c r="T23" s="61"/>
      <c r="U23" s="37">
        <f>IF(COUNTBLANK(S26)=0,S26,"")</f>
      </c>
      <c r="V23" s="38">
        <f>IF(COUNTBLANK(R26)=0,R26,"")</f>
      </c>
      <c r="W23" s="40">
        <f>IF(COUNTBLANK(T25)=0,T25,"")</f>
      </c>
      <c r="X23" s="41">
        <f>IF(COUNTBLANK(S29)=0,S29,"")</f>
      </c>
      <c r="Y23" s="38">
        <f>IF(COUNTBLANK(R29)=0,R29,"")</f>
      </c>
      <c r="Z23" s="39">
        <f>IF(COUNTBLANK(T28)=0,T28,"")</f>
      </c>
      <c r="AA23" s="37">
        <f>IF(COUNTBLANK(S32)=0,S32,"")</f>
      </c>
      <c r="AB23" s="38">
        <f>IF(COUNTBLANK(R32)=0,R32,"")</f>
      </c>
      <c r="AC23" s="40">
        <f>IF(COUNTBLANK(T31)=0,T31,"")</f>
      </c>
      <c r="AD23" s="41">
        <f>IF(COUNTBLANK(S35)=0,S35,"")</f>
        <v>1</v>
      </c>
      <c r="AE23" s="38">
        <f>IF(COUNTBLANK(R35)=0,R35,"")</f>
        <v>6</v>
      </c>
      <c r="AF23" s="39">
        <f>IF(COUNTBLANK(T34)=0,T34,"")</f>
        <v>2</v>
      </c>
      <c r="AG23" s="37">
        <f>IF(COUNTBLANK(S38)=0,S38,"")</f>
      </c>
      <c r="AH23" s="38">
        <f>IF(COUNTBLANK(R38)=0,R38,"")</f>
      </c>
      <c r="AI23" s="40">
        <f>IF(COUNTBLANK(T37)=0,T37,"")</f>
      </c>
      <c r="AJ23" s="41">
        <f>IF(COUNTBLANK(S41)=0,S41,"")</f>
        <v>1</v>
      </c>
      <c r="AK23" s="38">
        <f>IF(COUNTBLANK(R41)=0,R41,"")</f>
        <v>6</v>
      </c>
      <c r="AL23" s="39">
        <f>IF(COUNTBLANK(T40)=0,T40,"")</f>
        <v>2</v>
      </c>
      <c r="AM23" s="37">
        <f>IF(COUNTBLANK(S44)=0,S44,"")</f>
      </c>
      <c r="AN23" s="38">
        <f>IF(COUNTBLANK(R44)=0,R44,"")</f>
      </c>
      <c r="AO23" s="40">
        <f>IF(COUNTBLANK(T43)=0,T43,"")</f>
      </c>
      <c r="AP23" s="41">
        <f>IF(COUNTBLANK(S47)=0,S47,"")</f>
        <v>6</v>
      </c>
      <c r="AQ23" s="38">
        <f>IF(COUNTBLANK(R47)=0,R47,"")</f>
        <v>4</v>
      </c>
      <c r="AR23" s="39">
        <f>IF(COUNTBLANK(T46)=0,T46,"")</f>
        <v>2</v>
      </c>
      <c r="AS23" s="37">
        <f>IF(COUNTBLANK(S50)=0,S50,"")</f>
        <v>1</v>
      </c>
      <c r="AT23" s="38">
        <f>IF(COUNTBLANK(R50)=0,R50,"")</f>
        <v>6</v>
      </c>
      <c r="AU23" s="40">
        <f>IF(COUNTBLANK(T49)=0,T49,"")</f>
        <v>2</v>
      </c>
      <c r="AV23" s="41">
        <f>IF(COUNTBLANK(S53)=0,S53,"")</f>
      </c>
      <c r="AW23" s="38">
        <f>IF(COUNTBLANK(R53)=0,R53,"")</f>
      </c>
      <c r="AX23" s="39">
        <f>IF(COUNTBLANK(T52)=0,T52,"")</f>
      </c>
      <c r="AY23" s="37">
        <f>IF(COUNTBLANK(S56)=0,S56,"")</f>
      </c>
      <c r="AZ23" s="38">
        <f>IF(COUNTBLANK(R56)=0,R56,"")</f>
      </c>
      <c r="BA23" s="40">
        <f>IF(COUNTBLANK(T55)=0,T55,"")</f>
      </c>
      <c r="BB23" s="325"/>
      <c r="BC23" s="303"/>
      <c r="BD23" s="305"/>
      <c r="BE23" s="307"/>
      <c r="BF23" s="309"/>
      <c r="BG23" s="42">
        <f>SUM(E23,H23,K23,N23,Q23,T23,W23,Z23,AC23,AF23,AI23,AL23,AO23,AR23,AU23,AX23,BA23)</f>
        <v>9</v>
      </c>
      <c r="BH23" s="312"/>
      <c r="BI23" s="315"/>
      <c r="BJ23" s="43">
        <f>SUM(D22:D24,G22:G24,J22:J24,M22:M24,P22:P24,S22:S24,V22:V24,Y22:Y24,AB22:AB24,AE22:AE24,AH22:AH24,AK22:AK24,AN22:AN24,AQ22:AQ24,AT22:AT24,AW22:AW24,AZ22:AZ24)</f>
        <v>63</v>
      </c>
      <c r="BK23" s="312"/>
      <c r="BL23" s="322"/>
      <c r="BM23" s="44"/>
      <c r="BN23" s="294"/>
    </row>
    <row r="24" spans="1:66" ht="17.25" customHeight="1" thickBot="1">
      <c r="A24" s="297"/>
      <c r="B24" s="335"/>
      <c r="C24" s="68"/>
      <c r="D24" s="69"/>
      <c r="E24" s="70"/>
      <c r="F24" s="81"/>
      <c r="G24" s="69"/>
      <c r="H24" s="82"/>
      <c r="I24" s="68"/>
      <c r="J24" s="69"/>
      <c r="K24" s="70"/>
      <c r="L24" s="81">
        <v>6</v>
      </c>
      <c r="M24" s="69">
        <v>0</v>
      </c>
      <c r="N24" s="70" t="s">
        <v>92</v>
      </c>
      <c r="O24" s="68"/>
      <c r="P24" s="69"/>
      <c r="Q24" s="70"/>
      <c r="R24" s="45"/>
      <c r="S24" s="46"/>
      <c r="T24" s="71"/>
      <c r="U24" s="47">
        <f>IF(COUNTBLANK(S27)=0,S27,"")</f>
      </c>
      <c r="V24" s="48">
        <f>IF(COUNTBLANK(R27)=0,R27,"")</f>
      </c>
      <c r="W24" s="50">
        <f>IF(COUNTBLANK(T27)=0,IF(T27="V","P",IF(T27="P","V","")),"")</f>
      </c>
      <c r="X24" s="51">
        <f>IF(COUNTBLANK(S30)=0,S30,"")</f>
      </c>
      <c r="Y24" s="48">
        <f>IF(COUNTBLANK(R30)=0,R30,"")</f>
      </c>
      <c r="Z24" s="49">
        <f>IF(COUNTBLANK(T30)=0,IF(T30="V","P",IF(T30="P","V","")),"")</f>
      </c>
      <c r="AA24" s="47">
        <f>IF(COUNTBLANK(S33)=0,S33,"")</f>
      </c>
      <c r="AB24" s="48">
        <f>IF(COUNTBLANK(R33)=0,R33,"")</f>
      </c>
      <c r="AC24" s="50">
        <f>IF(COUNTBLANK(T33)=0,IF(T33="V","P",IF(T33="P","V","")),"")</f>
      </c>
      <c r="AD24" s="51">
        <f>IF(COUNTBLANK(S36)=0,S36,"")</f>
      </c>
      <c r="AE24" s="48">
        <f>IF(COUNTBLANK(R36)=0,R36,"")</f>
      </c>
      <c r="AF24" s="49" t="str">
        <f>IF(COUNTBLANK(T36)=0,IF(T36="V","P",IF(T36="P","V","")),"")</f>
        <v>P</v>
      </c>
      <c r="AG24" s="47">
        <f>IF(COUNTBLANK(S39)=0,S39,"")</f>
      </c>
      <c r="AH24" s="48">
        <f>IF(COUNTBLANK(R39)=0,R39,"")</f>
      </c>
      <c r="AI24" s="50">
        <f>IF(COUNTBLANK(T39)=0,IF(T39="V","P",IF(T39="P","V","")),"")</f>
      </c>
      <c r="AJ24" s="51">
        <f>IF(COUNTBLANK(S42)=0,S42,"")</f>
      </c>
      <c r="AK24" s="48">
        <f>IF(COUNTBLANK(R42)=0,R42,"")</f>
      </c>
      <c r="AL24" s="49" t="str">
        <f>IF(COUNTBLANK(T42)=0,IF(T42="V","P",IF(T42="P","V","")),"")</f>
        <v>P</v>
      </c>
      <c r="AM24" s="47">
        <f>IF(COUNTBLANK(S45)=0,S45,"")</f>
      </c>
      <c r="AN24" s="48">
        <f>IF(COUNTBLANK(R45)=0,R45,"")</f>
      </c>
      <c r="AO24" s="50">
        <f>IF(COUNTBLANK(T45)=0,IF(T45="V","P",IF(T45="P","V","")),"")</f>
      </c>
      <c r="AP24" s="51">
        <f>IF(COUNTBLANK(S48)=0,S48,"")</f>
        <v>1</v>
      </c>
      <c r="AQ24" s="48">
        <f>IF(COUNTBLANK(R48)=0,R48,"")</f>
        <v>6</v>
      </c>
      <c r="AR24" s="49" t="str">
        <f>IF(COUNTBLANK(T48)=0,IF(T48="V","P",IF(T48="P","V","")),"")</f>
        <v>P</v>
      </c>
      <c r="AS24" s="47">
        <f>IF(COUNTBLANK(S51)=0,S51,"")</f>
      </c>
      <c r="AT24" s="48">
        <f>IF(COUNTBLANK(R51)=0,R51,"")</f>
      </c>
      <c r="AU24" s="50" t="str">
        <f>IF(COUNTBLANK(T51)=0,IF(T51="V","P",IF(T51="P","V","")),"")</f>
        <v>P</v>
      </c>
      <c r="AV24" s="51">
        <f>IF(COUNTBLANK(S54)=0,S54,"")</f>
      </c>
      <c r="AW24" s="48">
        <f>IF(COUNTBLANK(R54)=0,R54,"")</f>
      </c>
      <c r="AX24" s="49">
        <f>IF(COUNTBLANK(T54)=0,IF(T54="V","P",IF(T54="P","V","")),"")</f>
      </c>
      <c r="AY24" s="47">
        <f>IF(COUNTBLANK(S57)=0,S57,"")</f>
      </c>
      <c r="AZ24" s="48">
        <f>IF(COUNTBLANK(R57)=0,R57,"")</f>
      </c>
      <c r="BA24" s="50">
        <f>IF(COUNTBLANK(T57)=0,IF(T57="V","P",IF(T57="P","V","")),"")</f>
      </c>
      <c r="BB24" s="326"/>
      <c r="BC24" s="304"/>
      <c r="BD24" s="306"/>
      <c r="BE24" s="308"/>
      <c r="BF24" s="310"/>
      <c r="BG24" s="72"/>
      <c r="BH24" s="313"/>
      <c r="BI24" s="316"/>
      <c r="BJ24" s="73"/>
      <c r="BK24" s="313"/>
      <c r="BL24" s="323"/>
      <c r="BM24" s="74"/>
      <c r="BN24" s="295"/>
    </row>
    <row r="25" spans="1:66" ht="17.25" customHeight="1">
      <c r="A25" s="209" t="s">
        <v>31</v>
      </c>
      <c r="B25" s="334">
        <v>7</v>
      </c>
      <c r="C25" s="65"/>
      <c r="D25" s="66"/>
      <c r="E25" s="67"/>
      <c r="F25" s="78"/>
      <c r="G25" s="66"/>
      <c r="H25" s="79"/>
      <c r="I25" s="65"/>
      <c r="J25" s="66"/>
      <c r="K25" s="67"/>
      <c r="L25" s="78"/>
      <c r="M25" s="66"/>
      <c r="N25" s="79"/>
      <c r="O25" s="65"/>
      <c r="P25" s="66"/>
      <c r="Q25" s="67"/>
      <c r="R25" s="58"/>
      <c r="S25" s="59"/>
      <c r="T25" s="60"/>
      <c r="U25" s="35"/>
      <c r="V25" s="36"/>
      <c r="W25" s="61"/>
      <c r="X25" s="31">
        <f>IF(COUNTBLANK(V28)=0,V28,"")</f>
      </c>
      <c r="Y25" s="28">
        <f>IF(COUNTBLANK(U28)=0,U28,"")</f>
      </c>
      <c r="Z25" s="29">
        <f>IF(COUNTBLANK(W29)=0,W29,"")</f>
      </c>
      <c r="AA25" s="27">
        <f>IF(COUNTBLANK(V31)=0,V31,"")</f>
      </c>
      <c r="AB25" s="28">
        <f>IF(COUNTBLANK(U31)=0,U31,"")</f>
      </c>
      <c r="AC25" s="30">
        <f>IF(COUNTBLANK(W32)=0,W32,"")</f>
      </c>
      <c r="AD25" s="31">
        <f>IF(COUNTBLANK(V34)=0,V34,"")</f>
        <v>0</v>
      </c>
      <c r="AE25" s="28">
        <f>IF(COUNTBLANK(U34)=0,U34,"")</f>
        <v>6</v>
      </c>
      <c r="AF25" s="29">
        <f>IF(COUNTBLANK(W35)=0,W35,"")</f>
        <v>0</v>
      </c>
      <c r="AG25" s="27">
        <f>IF(COUNTBLANK(V37)=0,V37,"")</f>
      </c>
      <c r="AH25" s="28">
        <f>IF(COUNTBLANK(U37)=0,U37,"")</f>
      </c>
      <c r="AI25" s="30">
        <f>IF(COUNTBLANK(W38)=0,W38,"")</f>
      </c>
      <c r="AJ25" s="31">
        <f>IF(COUNTBLANK(V40)=0,V40,"")</f>
        <v>1</v>
      </c>
      <c r="AK25" s="28">
        <f>IF(COUNTBLANK(U40)=0,U40,"")</f>
        <v>6</v>
      </c>
      <c r="AL25" s="29">
        <f>IF(COUNTBLANK(W41)=0,W41,"")</f>
        <v>0</v>
      </c>
      <c r="AM25" s="27">
        <f>IF(COUNTBLANK(V43)=0,V43,"")</f>
      </c>
      <c r="AN25" s="28">
        <f>IF(COUNTBLANK(U43)=0,U43,"")</f>
      </c>
      <c r="AO25" s="30">
        <f>IF(COUNTBLANK(W44)=0,W44,"")</f>
      </c>
      <c r="AP25" s="31">
        <f>IF(COUNTBLANK(V46)=0,V46,"")</f>
        <v>0</v>
      </c>
      <c r="AQ25" s="28">
        <f>IF(COUNTBLANK(U46)=0,U46,"")</f>
        <v>6</v>
      </c>
      <c r="AR25" s="29">
        <f>IF(COUNTBLANK(W47)=0,W47,"")</f>
        <v>0</v>
      </c>
      <c r="AS25" s="27">
        <f>IF(COUNTBLANK(V49)=0,V49,"")</f>
      </c>
      <c r="AT25" s="28">
        <f>IF(COUNTBLANK(U49)=0,U49,"")</f>
      </c>
      <c r="AU25" s="30">
        <f>IF(COUNTBLANK(W50)=0,W50,"")</f>
      </c>
      <c r="AV25" s="31">
        <f>IF(COUNTBLANK(V52)=0,V52,"")</f>
      </c>
      <c r="AW25" s="28">
        <f>IF(COUNTBLANK(U52)=0,U52,"")</f>
      </c>
      <c r="AX25" s="29">
        <f>IF(COUNTBLANK(W53)=0,W53,"")</f>
      </c>
      <c r="AY25" s="27">
        <f>IF(COUNTBLANK(V55)=0,V55,"")</f>
      </c>
      <c r="AZ25" s="28">
        <f>IF(COUNTBLANK(U55)=0,U55,"")</f>
      </c>
      <c r="BA25" s="30">
        <f>IF(COUNTBLANK(W56)=0,W56,"")</f>
      </c>
      <c r="BB25" s="301">
        <f>BD25+BE25</f>
        <v>3</v>
      </c>
      <c r="BC25" s="303"/>
      <c r="BD25" s="305">
        <f>COUNTIF(C27:BA27,"V")</f>
        <v>0</v>
      </c>
      <c r="BE25" s="307">
        <f>COUNTIF(C27:BA27,"P")</f>
        <v>3</v>
      </c>
      <c r="BF25" s="309">
        <f>BD25*2+BE25</f>
        <v>3</v>
      </c>
      <c r="BG25" s="32">
        <f>SUM(E25,H25,K25,N25,Q25,T25,W25,Z25,AC25,AF25,AI25,AL25,AO25,AR25,AU25,AX25,BA25)</f>
        <v>0</v>
      </c>
      <c r="BH25" s="311">
        <f>BG25-BG26</f>
        <v>-6</v>
      </c>
      <c r="BI25" s="314">
        <f>BG25/BG26</f>
        <v>0</v>
      </c>
      <c r="BJ25" s="33">
        <f>SUM(C25:C27,F25:F27,I25:I27,L25:L27,O25:O27,R25:R27,U25:U27,X25:X27,AA25:AA27,AD25:AD27,AG25:AG27,AJ25:AJ27,AM25:AM27,AP25:AP27,AS25:AS27,AV25:AV27,AY25:AY27)</f>
        <v>4</v>
      </c>
      <c r="BK25" s="311">
        <f>BJ25-BJ26</f>
        <v>-32</v>
      </c>
      <c r="BL25" s="321">
        <f>BJ25/BJ26</f>
        <v>0.1111111111111111</v>
      </c>
      <c r="BM25" s="34"/>
      <c r="BN25" s="293">
        <f>RANK(BF25,$BF$7:$BF$57)</f>
        <v>11</v>
      </c>
    </row>
    <row r="26" spans="1:66" ht="17.25" customHeight="1">
      <c r="A26" s="296"/>
      <c r="B26" s="334"/>
      <c r="C26" s="65"/>
      <c r="D26" s="66"/>
      <c r="E26" s="67"/>
      <c r="F26" s="78"/>
      <c r="G26" s="66"/>
      <c r="H26" s="79"/>
      <c r="I26" s="65"/>
      <c r="J26" s="66"/>
      <c r="K26" s="67"/>
      <c r="L26" s="78"/>
      <c r="M26" s="66"/>
      <c r="N26" s="79"/>
      <c r="O26" s="65"/>
      <c r="P26" s="66"/>
      <c r="Q26" s="67"/>
      <c r="R26" s="65"/>
      <c r="S26" s="66"/>
      <c r="T26" s="67"/>
      <c r="U26" s="35"/>
      <c r="V26" s="36"/>
      <c r="W26" s="61"/>
      <c r="X26" s="41">
        <f>IF(COUNTBLANK(V29)=0,V29,"")</f>
      </c>
      <c r="Y26" s="38">
        <f>IF(COUNTBLANK(U29)=0,U29,"")</f>
      </c>
      <c r="Z26" s="39">
        <f>IF(COUNTBLANK(W28)=0,W28,"")</f>
      </c>
      <c r="AA26" s="37">
        <f>IF(COUNTBLANK(V32)=0,V32,"")</f>
      </c>
      <c r="AB26" s="38">
        <f>IF(COUNTBLANK(U32)=0,U32,"")</f>
      </c>
      <c r="AC26" s="40">
        <f>IF(COUNTBLANK(W31)=0,W31,"")</f>
      </c>
      <c r="AD26" s="41">
        <f>IF(COUNTBLANK(V35)=0,V35,"")</f>
        <v>1</v>
      </c>
      <c r="AE26" s="38">
        <f>IF(COUNTBLANK(U35)=0,U35,"")</f>
        <v>6</v>
      </c>
      <c r="AF26" s="39">
        <f>IF(COUNTBLANK(W34)=0,W34,"")</f>
        <v>2</v>
      </c>
      <c r="AG26" s="37">
        <f>IF(COUNTBLANK(V38)=0,V38,"")</f>
      </c>
      <c r="AH26" s="38">
        <f>IF(COUNTBLANK(U38)=0,U38,"")</f>
      </c>
      <c r="AI26" s="40">
        <f>IF(COUNTBLANK(W37)=0,W37,"")</f>
      </c>
      <c r="AJ26" s="41">
        <f>IF(COUNTBLANK(V41)=0,V41,"")</f>
        <v>1</v>
      </c>
      <c r="AK26" s="38">
        <f>IF(COUNTBLANK(U41)=0,U41,"")</f>
        <v>6</v>
      </c>
      <c r="AL26" s="39">
        <f>IF(COUNTBLANK(W40)=0,W40,"")</f>
        <v>2</v>
      </c>
      <c r="AM26" s="37">
        <f>IF(COUNTBLANK(V44)=0,V44,"")</f>
      </c>
      <c r="AN26" s="38">
        <f>IF(COUNTBLANK(U44)=0,U44,"")</f>
      </c>
      <c r="AO26" s="40">
        <f>IF(COUNTBLANK(W43)=0,W43,"")</f>
      </c>
      <c r="AP26" s="41">
        <f>IF(COUNTBLANK(V47)=0,V47,"")</f>
        <v>1</v>
      </c>
      <c r="AQ26" s="38">
        <f>IF(COUNTBLANK(U47)=0,U47,"")</f>
        <v>6</v>
      </c>
      <c r="AR26" s="39">
        <f>IF(COUNTBLANK(W46)=0,W46,"")</f>
        <v>2</v>
      </c>
      <c r="AS26" s="37">
        <f>IF(COUNTBLANK(V50)=0,V50,"")</f>
      </c>
      <c r="AT26" s="38">
        <f>IF(COUNTBLANK(U50)=0,U50,"")</f>
      </c>
      <c r="AU26" s="40">
        <f>IF(COUNTBLANK(W49)=0,W49,"")</f>
      </c>
      <c r="AV26" s="41">
        <f>IF(COUNTBLANK(V53)=0,V53,"")</f>
      </c>
      <c r="AW26" s="38">
        <f>IF(COUNTBLANK(U53)=0,U53,"")</f>
      </c>
      <c r="AX26" s="39">
        <f>IF(COUNTBLANK(W52)=0,W52,"")</f>
      </c>
      <c r="AY26" s="37">
        <f>IF(COUNTBLANK(V56)=0,V56,"")</f>
      </c>
      <c r="AZ26" s="38">
        <f>IF(COUNTBLANK(U56)=0,U56,"")</f>
      </c>
      <c r="BA26" s="40">
        <f>IF(COUNTBLANK(W55)=0,W55,"")</f>
      </c>
      <c r="BB26" s="301"/>
      <c r="BC26" s="303"/>
      <c r="BD26" s="305"/>
      <c r="BE26" s="307"/>
      <c r="BF26" s="309"/>
      <c r="BG26" s="42">
        <f>SUM(E26,H26,K26,N26,Q26,T26,W26,Z26,AC26,AF26,AI26,AL26,AO26,AR26,AU26,AX26,BA26)</f>
        <v>6</v>
      </c>
      <c r="BH26" s="312"/>
      <c r="BI26" s="315"/>
      <c r="BJ26" s="43">
        <f>SUM(D25:D27,G25:G27,J25:J27,M25:M27,P25:P27,S25:S27,V25:V27,Y25:Y27,AB25:AB27,AE25:AE27,AH25:AH27,AK25:AK27,AN25:AN27,AQ25:AQ27,AT25:AT27,AW25:AW27,AZ25:AZ27)</f>
        <v>36</v>
      </c>
      <c r="BK26" s="312"/>
      <c r="BL26" s="322"/>
      <c r="BM26" s="44"/>
      <c r="BN26" s="294"/>
    </row>
    <row r="27" spans="1:66" ht="17.25" customHeight="1" thickBot="1">
      <c r="A27" s="297"/>
      <c r="B27" s="334"/>
      <c r="C27" s="83"/>
      <c r="D27" s="84"/>
      <c r="E27" s="80"/>
      <c r="F27" s="85"/>
      <c r="G27" s="84"/>
      <c r="H27" s="86"/>
      <c r="I27" s="83"/>
      <c r="J27" s="84"/>
      <c r="K27" s="80"/>
      <c r="L27" s="85"/>
      <c r="M27" s="84"/>
      <c r="N27" s="80"/>
      <c r="O27" s="83"/>
      <c r="P27" s="84"/>
      <c r="Q27" s="80"/>
      <c r="R27" s="68"/>
      <c r="S27" s="69"/>
      <c r="T27" s="70"/>
      <c r="U27" s="45"/>
      <c r="V27" s="46"/>
      <c r="W27" s="71"/>
      <c r="X27" s="51">
        <f>IF(COUNTBLANK(V30)=0,V30,"")</f>
      </c>
      <c r="Y27" s="48">
        <f>IF(COUNTBLANK(U30)=0,U30,"")</f>
      </c>
      <c r="Z27" s="49">
        <f>IF(COUNTBLANK(W30)=0,IF(W30="V","P",IF(W30="P","V","")),"")</f>
      </c>
      <c r="AA27" s="47">
        <f>IF(COUNTBLANK(V33)=0,V33,"")</f>
      </c>
      <c r="AB27" s="48">
        <f>IF(COUNTBLANK(U33)=0,U33,"")</f>
      </c>
      <c r="AC27" s="50">
        <f>IF(COUNTBLANK(W33)=0,IF(W33="V","P",IF(W33="P","V","")),"")</f>
      </c>
      <c r="AD27" s="51">
        <f>IF(COUNTBLANK(V36)=0,V36,"")</f>
      </c>
      <c r="AE27" s="48">
        <f>IF(COUNTBLANK(U36)=0,U36,"")</f>
      </c>
      <c r="AF27" s="49" t="str">
        <f>IF(COUNTBLANK(W36)=0,IF(W36="V","P",IF(W36="P","V","")),"")</f>
        <v>P</v>
      </c>
      <c r="AG27" s="47">
        <f>IF(COUNTBLANK(V39)=0,V39,"")</f>
      </c>
      <c r="AH27" s="48">
        <f>IF(COUNTBLANK(U39)=0,U39,"")</f>
      </c>
      <c r="AI27" s="50">
        <f>IF(COUNTBLANK(W39)=0,IF(W39="V","P",IF(W39="P","V","")),"")</f>
      </c>
      <c r="AJ27" s="51">
        <f>IF(COUNTBLANK(V42)=0,V42,"")</f>
      </c>
      <c r="AK27" s="48">
        <f>IF(COUNTBLANK(U42)=0,U42,"")</f>
      </c>
      <c r="AL27" s="49" t="str">
        <f>IF(COUNTBLANK(W42)=0,IF(W42="V","P",IF(W42="P","V","")),"")</f>
        <v>P</v>
      </c>
      <c r="AM27" s="47">
        <f>IF(COUNTBLANK(V45)=0,V45,"")</f>
      </c>
      <c r="AN27" s="48">
        <f>IF(COUNTBLANK(U45)=0,U45,"")</f>
      </c>
      <c r="AO27" s="50">
        <f>IF(COUNTBLANK(W45)=0,IF(W45="V","P",IF(W45="P","V","")),"")</f>
      </c>
      <c r="AP27" s="51">
        <f>IF(COUNTBLANK(V48)=0,V48,"")</f>
      </c>
      <c r="AQ27" s="48">
        <f>IF(COUNTBLANK(U48)=0,U48,"")</f>
      </c>
      <c r="AR27" s="49" t="str">
        <f>IF(COUNTBLANK(W48)=0,IF(W48="V","P",IF(W48="P","V","")),"")</f>
        <v>P</v>
      </c>
      <c r="AS27" s="47">
        <f>IF(COUNTBLANK(V51)=0,V51,"")</f>
      </c>
      <c r="AT27" s="48">
        <f>IF(COUNTBLANK(U51)=0,U51,"")</f>
      </c>
      <c r="AU27" s="50">
        <f>IF(COUNTBLANK(W51)=0,IF(W51="V","P",IF(W51="P","V","")),"")</f>
      </c>
      <c r="AV27" s="51">
        <f>IF(COUNTBLANK(V54)=0,V54,"")</f>
      </c>
      <c r="AW27" s="48">
        <f>IF(COUNTBLANK(U54)=0,U54,"")</f>
      </c>
      <c r="AX27" s="49">
        <f>IF(COUNTBLANK(W54)=0,IF(W54="V","P",IF(W54="P","V","")),"")</f>
      </c>
      <c r="AY27" s="47">
        <f>IF(COUNTBLANK(V57)=0,V57,"")</f>
      </c>
      <c r="AZ27" s="48">
        <f>IF(COUNTBLANK(U57)=0,U57,"")</f>
      </c>
      <c r="BA27" s="50">
        <f>IF(COUNTBLANK(W57)=0,IF(W57="V","P",IF(W57="P","V","")),"")</f>
      </c>
      <c r="BB27" s="301"/>
      <c r="BC27" s="303"/>
      <c r="BD27" s="305"/>
      <c r="BE27" s="307"/>
      <c r="BF27" s="309"/>
      <c r="BG27" s="55"/>
      <c r="BH27" s="330"/>
      <c r="BI27" s="331"/>
      <c r="BJ27" s="56"/>
      <c r="BK27" s="330"/>
      <c r="BL27" s="332"/>
      <c r="BM27" s="57"/>
      <c r="BN27" s="295"/>
    </row>
    <row r="28" spans="1:66" ht="17.25" customHeight="1">
      <c r="A28" s="209" t="s">
        <v>79</v>
      </c>
      <c r="B28" s="333">
        <v>8</v>
      </c>
      <c r="C28" s="58"/>
      <c r="D28" s="59"/>
      <c r="E28" s="60"/>
      <c r="F28" s="75"/>
      <c r="G28" s="59"/>
      <c r="H28" s="76"/>
      <c r="I28" s="58"/>
      <c r="J28" s="59"/>
      <c r="K28" s="60"/>
      <c r="L28" s="75">
        <v>4</v>
      </c>
      <c r="M28" s="59">
        <v>6</v>
      </c>
      <c r="N28" s="76">
        <v>0</v>
      </c>
      <c r="O28" s="58"/>
      <c r="P28" s="59"/>
      <c r="Q28" s="60"/>
      <c r="R28" s="75"/>
      <c r="S28" s="59"/>
      <c r="T28" s="76"/>
      <c r="U28" s="58"/>
      <c r="V28" s="59"/>
      <c r="W28" s="60"/>
      <c r="X28" s="25"/>
      <c r="Y28" s="26"/>
      <c r="Z28" s="77"/>
      <c r="AA28" s="27">
        <f>IF(COUNTBLANK(Y31)=0,Y31,"")</f>
      </c>
      <c r="AB28" s="28">
        <f>IF(COUNTBLANK(X31)=0,X31,"")</f>
      </c>
      <c r="AC28" s="30">
        <f>IF(COUNTBLANK(Z32)=0,Z32,"")</f>
      </c>
      <c r="AD28" s="31">
        <f>IF(COUNTBLANK(Y34)=0,Y34,"")</f>
        <v>2</v>
      </c>
      <c r="AE28" s="28">
        <f>IF(COUNTBLANK(X34)=0,X34,"")</f>
        <v>6</v>
      </c>
      <c r="AF28" s="29">
        <f>IF(COUNTBLANK(Z35)=0,Z35,"")</f>
        <v>0</v>
      </c>
      <c r="AG28" s="27">
        <f>IF(COUNTBLANK(Y37)=0,Y37,"")</f>
      </c>
      <c r="AH28" s="28">
        <f>IF(COUNTBLANK(X37)=0,X37,"")</f>
      </c>
      <c r="AI28" s="30">
        <f>IF(COUNTBLANK(Z38)=0,Z38,"")</f>
      </c>
      <c r="AJ28" s="31">
        <f>IF(COUNTBLANK(Y40)=0,Y40,"")</f>
        <v>1</v>
      </c>
      <c r="AK28" s="28">
        <f>IF(COUNTBLANK(X40)=0,X40,"")</f>
        <v>6</v>
      </c>
      <c r="AL28" s="29">
        <f>IF(COUNTBLANK(Z41)=0,Z41,"")</f>
        <v>0</v>
      </c>
      <c r="AM28" s="27">
        <f>IF(COUNTBLANK(Y43)=0,Y43,"")</f>
      </c>
      <c r="AN28" s="28">
        <f>IF(COUNTBLANK(X43)=0,X43,"")</f>
      </c>
      <c r="AO28" s="30">
        <f>IF(COUNTBLANK(Z44)=0,Z44,"")</f>
      </c>
      <c r="AP28" s="31">
        <f>IF(COUNTBLANK(Y46)=0,Y46,"")</f>
        <v>1</v>
      </c>
      <c r="AQ28" s="28">
        <f>IF(COUNTBLANK(X46)=0,X46,"")</f>
        <v>6</v>
      </c>
      <c r="AR28" s="29">
        <f>IF(COUNTBLANK(Z47)=0,Z47,"")</f>
        <v>0</v>
      </c>
      <c r="AS28" s="27">
        <f>IF(COUNTBLANK(Y49)=0,Y49,"")</f>
      </c>
      <c r="AT28" s="28">
        <f>IF(COUNTBLANK(X49)=0,X49,"")</f>
      </c>
      <c r="AU28" s="30">
        <f>IF(COUNTBLANK(Z50)=0,Z50,"")</f>
      </c>
      <c r="AV28" s="31">
        <f>IF(COUNTBLANK(Y52)=0,Y52,"")</f>
      </c>
      <c r="AW28" s="28">
        <f>IF(COUNTBLANK(X52)=0,X52,"")</f>
      </c>
      <c r="AX28" s="29">
        <f>IF(COUNTBLANK(Z53)=0,Z53,"")</f>
      </c>
      <c r="AY28" s="27">
        <f>IF(COUNTBLANK(Y55)=0,Y55,"")</f>
      </c>
      <c r="AZ28" s="28">
        <f>IF(COUNTBLANK(X55)=0,X55,"")</f>
      </c>
      <c r="BA28" s="30">
        <f>IF(COUNTBLANK(Z56)=0,Z56,"")</f>
      </c>
      <c r="BB28" s="324">
        <f>BD28+BE28</f>
        <v>4</v>
      </c>
      <c r="BC28" s="327"/>
      <c r="BD28" s="328">
        <f>COUNTIF(C30:BA30,"V")</f>
        <v>0</v>
      </c>
      <c r="BE28" s="317">
        <f>COUNTIF(C30:BA30,"P")</f>
        <v>4</v>
      </c>
      <c r="BF28" s="318">
        <f>BD28*2+BE28</f>
        <v>4</v>
      </c>
      <c r="BG28" s="62">
        <f>SUM(E28,H28,K28,N28,Q28,T28,W28,Z28,AC28,AF28,AI28,AL28,AO28,AR28,AU28,AX28,BA28)</f>
        <v>0</v>
      </c>
      <c r="BH28" s="319">
        <f>BG28-BG29</f>
        <v>-8</v>
      </c>
      <c r="BI28" s="320">
        <f>BG28/BG29</f>
        <v>0</v>
      </c>
      <c r="BJ28" s="63">
        <f>SUM(C28:C30,F28:F30,I28:I30,L28:L30,O28:O30,R28:R30,U28:U30,X28:X30,AA28:AA30,AD28:AD30,AG28:AG30,AJ28:AJ30,AM28:AM30,AP28:AP30,AS28:AS30,AV28:AV30,AY28:AY30)</f>
        <v>20</v>
      </c>
      <c r="BK28" s="319">
        <f>BJ28-BJ29</f>
        <v>-28</v>
      </c>
      <c r="BL28" s="329">
        <f>BJ28/BJ29</f>
        <v>0.4166666666666667</v>
      </c>
      <c r="BM28" s="64"/>
      <c r="BN28" s="293">
        <f>RANK(BF28,$BF$7:$BF$57)</f>
        <v>10</v>
      </c>
    </row>
    <row r="29" spans="1:66" ht="17.25" customHeight="1">
      <c r="A29" s="296"/>
      <c r="B29" s="334"/>
      <c r="C29" s="65"/>
      <c r="D29" s="66"/>
      <c r="E29" s="67"/>
      <c r="F29" s="78"/>
      <c r="G29" s="66"/>
      <c r="H29" s="79"/>
      <c r="I29" s="65"/>
      <c r="J29" s="66"/>
      <c r="K29" s="67"/>
      <c r="L29" s="78">
        <v>4</v>
      </c>
      <c r="M29" s="66">
        <v>6</v>
      </c>
      <c r="N29" s="79">
        <v>2</v>
      </c>
      <c r="O29" s="65"/>
      <c r="P29" s="66"/>
      <c r="Q29" s="67"/>
      <c r="R29" s="78"/>
      <c r="S29" s="66"/>
      <c r="T29" s="79"/>
      <c r="U29" s="65"/>
      <c r="V29" s="66"/>
      <c r="W29" s="67"/>
      <c r="X29" s="35"/>
      <c r="Y29" s="36"/>
      <c r="Z29" s="61"/>
      <c r="AA29" s="37">
        <f>IF(COUNTBLANK(Y32)=0,Y32,"")</f>
      </c>
      <c r="AB29" s="38">
        <f>IF(COUNTBLANK(X32)=0,X32,"")</f>
      </c>
      <c r="AC29" s="40">
        <f>IF(COUNTBLANK(Z31)=0,Z31,"")</f>
      </c>
      <c r="AD29" s="41">
        <f>IF(COUNTBLANK(Y35)=0,Y35,"")</f>
        <v>4</v>
      </c>
      <c r="AE29" s="38">
        <f>IF(COUNTBLANK(X35)=0,X35,"")</f>
        <v>6</v>
      </c>
      <c r="AF29" s="39">
        <f>IF(COUNTBLANK(Z34)=0,Z34,"")</f>
        <v>2</v>
      </c>
      <c r="AG29" s="37">
        <f>IF(COUNTBLANK(Y38)=0,Y38,"")</f>
      </c>
      <c r="AH29" s="38">
        <f>IF(COUNTBLANK(X38)=0,X38,"")</f>
      </c>
      <c r="AI29" s="40">
        <f>IF(COUNTBLANK(Z37)=0,Z37,"")</f>
      </c>
      <c r="AJ29" s="41">
        <f>IF(COUNTBLANK(Y41)=0,Y41,"")</f>
        <v>1</v>
      </c>
      <c r="AK29" s="38">
        <f>IF(COUNTBLANK(X41)=0,X41,"")</f>
        <v>6</v>
      </c>
      <c r="AL29" s="39">
        <f>IF(COUNTBLANK(Z40)=0,Z40,"")</f>
        <v>2</v>
      </c>
      <c r="AM29" s="37">
        <f>IF(COUNTBLANK(Y44)=0,Y44,"")</f>
      </c>
      <c r="AN29" s="38">
        <f>IF(COUNTBLANK(X44)=0,X44,"")</f>
      </c>
      <c r="AO29" s="40">
        <f>IF(COUNTBLANK(Z43)=0,Z43,"")</f>
      </c>
      <c r="AP29" s="41">
        <f>IF(COUNTBLANK(Y47)=0,Y47,"")</f>
        <v>3</v>
      </c>
      <c r="AQ29" s="38">
        <f>IF(COUNTBLANK(X47)=0,X47,"")</f>
        <v>6</v>
      </c>
      <c r="AR29" s="39">
        <f>IF(COUNTBLANK(Z46)=0,Z46,"")</f>
        <v>2</v>
      </c>
      <c r="AS29" s="37">
        <f>IF(COUNTBLANK(Y50)=0,Y50,"")</f>
      </c>
      <c r="AT29" s="38">
        <f>IF(COUNTBLANK(X50)=0,X50,"")</f>
      </c>
      <c r="AU29" s="40">
        <f>IF(COUNTBLANK(Z49)=0,Z49,"")</f>
      </c>
      <c r="AV29" s="41">
        <f>IF(COUNTBLANK(Y53)=0,Y53,"")</f>
      </c>
      <c r="AW29" s="38">
        <f>IF(COUNTBLANK(X53)=0,X53,"")</f>
      </c>
      <c r="AX29" s="39">
        <f>IF(COUNTBLANK(Z52)=0,Z52,"")</f>
      </c>
      <c r="AY29" s="37">
        <f>IF(COUNTBLANK(Y56)=0,Y56,"")</f>
      </c>
      <c r="AZ29" s="38">
        <f>IF(COUNTBLANK(X56)=0,X56,"")</f>
      </c>
      <c r="BA29" s="40">
        <f>IF(COUNTBLANK(Z55)=0,Z55,"")</f>
      </c>
      <c r="BB29" s="325"/>
      <c r="BC29" s="303"/>
      <c r="BD29" s="305"/>
      <c r="BE29" s="307"/>
      <c r="BF29" s="309"/>
      <c r="BG29" s="42">
        <f>SUM(E29,H29,K29,N29,Q29,T29,W29,Z29,AC29,AF29,AI29,AL29,AO29,AR29,AU29,AX29,BA29)</f>
        <v>8</v>
      </c>
      <c r="BH29" s="312"/>
      <c r="BI29" s="315"/>
      <c r="BJ29" s="43">
        <f>SUM(D28:D30,G28:G30,J28:J30,M28:M30,P28:P30,S28:S30,V28:V30,Y28:Y30,AB28:AB30,AE28:AE30,AH28:AH30,AK28:AK30,AN28:AN30,AQ28:AQ30,AT28:AT30,AW28:AW30,AZ28:AZ30)</f>
        <v>48</v>
      </c>
      <c r="BK29" s="312"/>
      <c r="BL29" s="322"/>
      <c r="BM29" s="44"/>
      <c r="BN29" s="294"/>
    </row>
    <row r="30" spans="1:66" ht="17.25" customHeight="1" thickBot="1">
      <c r="A30" s="297"/>
      <c r="B30" s="335"/>
      <c r="C30" s="68"/>
      <c r="D30" s="69"/>
      <c r="E30" s="80"/>
      <c r="F30" s="81"/>
      <c r="G30" s="69"/>
      <c r="H30" s="82"/>
      <c r="I30" s="68"/>
      <c r="J30" s="69"/>
      <c r="K30" s="80"/>
      <c r="L30" s="81"/>
      <c r="M30" s="69"/>
      <c r="N30" s="82" t="s">
        <v>99</v>
      </c>
      <c r="O30" s="68"/>
      <c r="P30" s="69"/>
      <c r="Q30" s="70"/>
      <c r="R30" s="81"/>
      <c r="S30" s="69"/>
      <c r="T30" s="80"/>
      <c r="U30" s="68"/>
      <c r="V30" s="69"/>
      <c r="W30" s="70"/>
      <c r="X30" s="45"/>
      <c r="Y30" s="46"/>
      <c r="Z30" s="71"/>
      <c r="AA30" s="47">
        <f>IF(COUNTBLANK(Y33)=0,Y33,"")</f>
      </c>
      <c r="AB30" s="48">
        <f>IF(COUNTBLANK(X33)=0,X33,"")</f>
      </c>
      <c r="AC30" s="50">
        <f>IF(COUNTBLANK(Z33)=0,IF(Z33="V","P",IF(Z33="P","V","")),"")</f>
      </c>
      <c r="AD30" s="51">
        <f>IF(COUNTBLANK(Y36)=0,Y36,"")</f>
      </c>
      <c r="AE30" s="48">
        <f>IF(COUNTBLANK(X36)=0,X36,"")</f>
      </c>
      <c r="AF30" s="49" t="str">
        <f>IF(COUNTBLANK(Z36)=0,IF(Z36="V","P",IF(Z36="P","V","")),"")</f>
        <v>P</v>
      </c>
      <c r="AG30" s="47">
        <f>IF(COUNTBLANK(Y39)=0,Y39,"")</f>
      </c>
      <c r="AH30" s="48">
        <f>IF(COUNTBLANK(X39)=0,X39,"")</f>
      </c>
      <c r="AI30" s="50">
        <f>IF(COUNTBLANK(Z39)=0,IF(Z39="V","P",IF(Z39="P","V","")),"")</f>
      </c>
      <c r="AJ30" s="51">
        <f>IF(COUNTBLANK(Y42)=0,Y42,"")</f>
      </c>
      <c r="AK30" s="48">
        <f>IF(COUNTBLANK(X42)=0,X42,"")</f>
      </c>
      <c r="AL30" s="49" t="str">
        <f>IF(COUNTBLANK(Z42)=0,IF(Z42="V","P",IF(Z42="P","V","")),"")</f>
        <v>P</v>
      </c>
      <c r="AM30" s="47">
        <f>IF(COUNTBLANK(Y45)=0,Y45,"")</f>
      </c>
      <c r="AN30" s="48">
        <f>IF(COUNTBLANK(X45)=0,X45,"")</f>
      </c>
      <c r="AO30" s="50">
        <f>IF(COUNTBLANK(Z45)=0,IF(Z45="V","P",IF(Z45="P","V","")),"")</f>
      </c>
      <c r="AP30" s="51">
        <f>IF(COUNTBLANK(Y48)=0,Y48,"")</f>
      </c>
      <c r="AQ30" s="48">
        <f>IF(COUNTBLANK(X48)=0,X48,"")</f>
      </c>
      <c r="AR30" s="49" t="str">
        <f>IF(COUNTBLANK(Z48)=0,IF(Z48="V","P",IF(Z48="P","V","")),"")</f>
        <v>P</v>
      </c>
      <c r="AS30" s="47">
        <f>IF(COUNTBLANK(Y51)=0,Y51,"")</f>
      </c>
      <c r="AT30" s="48">
        <f>IF(COUNTBLANK(X51)=0,X51,"")</f>
      </c>
      <c r="AU30" s="50">
        <f>IF(COUNTBLANK(Z51)=0,IF(Z51="V","P",IF(Z51="P","V","")),"")</f>
      </c>
      <c r="AV30" s="51">
        <f>IF(COUNTBLANK(Y54)=0,Y54,"")</f>
      </c>
      <c r="AW30" s="48">
        <f>IF(COUNTBLANK(X54)=0,X54,"")</f>
      </c>
      <c r="AX30" s="49">
        <f>IF(COUNTBLANK(Z54)=0,IF(Z54="V","P",IF(Z54="P","V","")),"")</f>
      </c>
      <c r="AY30" s="47">
        <f>IF(COUNTBLANK(Y57)=0,Y57,"")</f>
      </c>
      <c r="AZ30" s="48">
        <f>IF(COUNTBLANK(X57)=0,X57,"")</f>
      </c>
      <c r="BA30" s="50">
        <f>IF(COUNTBLANK(Z57)=0,IF(Z57="V","P",IF(Z57="P","V","")),"")</f>
      </c>
      <c r="BB30" s="326"/>
      <c r="BC30" s="304"/>
      <c r="BD30" s="306"/>
      <c r="BE30" s="308"/>
      <c r="BF30" s="310"/>
      <c r="BG30" s="72"/>
      <c r="BH30" s="313"/>
      <c r="BI30" s="316"/>
      <c r="BJ30" s="73"/>
      <c r="BK30" s="313"/>
      <c r="BL30" s="323"/>
      <c r="BM30" s="74"/>
      <c r="BN30" s="295"/>
    </row>
    <row r="31" spans="1:66" ht="17.25" customHeight="1">
      <c r="A31" s="209" t="s">
        <v>89</v>
      </c>
      <c r="B31" s="333">
        <v>9</v>
      </c>
      <c r="C31" s="58"/>
      <c r="D31" s="59"/>
      <c r="E31" s="60"/>
      <c r="F31" s="75"/>
      <c r="G31" s="59"/>
      <c r="H31" s="76"/>
      <c r="I31" s="58"/>
      <c r="J31" s="59"/>
      <c r="K31" s="60"/>
      <c r="L31" s="75"/>
      <c r="M31" s="59"/>
      <c r="N31" s="76"/>
      <c r="O31" s="58"/>
      <c r="P31" s="59"/>
      <c r="Q31" s="60"/>
      <c r="R31" s="75"/>
      <c r="S31" s="59"/>
      <c r="T31" s="76"/>
      <c r="U31" s="58"/>
      <c r="V31" s="59"/>
      <c r="W31" s="60"/>
      <c r="X31" s="75"/>
      <c r="Y31" s="59"/>
      <c r="Z31" s="76"/>
      <c r="AA31" s="25"/>
      <c r="AB31" s="26"/>
      <c r="AC31" s="77"/>
      <c r="AD31" s="31">
        <f>IF(COUNTBLANK(AB34)=0,AB34,"")</f>
        <v>0</v>
      </c>
      <c r="AE31" s="28">
        <f>IF(COUNTBLANK(AA34)=0,AA34,"")</f>
        <v>6</v>
      </c>
      <c r="AF31" s="29">
        <f>IF(COUNTBLANK(AC35)=0,AC35,"")</f>
        <v>0</v>
      </c>
      <c r="AG31" s="27">
        <f>IF(COUNTBLANK(AB37)=0,AB37,"")</f>
      </c>
      <c r="AH31" s="28">
        <f>IF(COUNTBLANK(AA37)=0,AA37,"")</f>
      </c>
      <c r="AI31" s="30">
        <f>IF(COUNTBLANK(AC38)=0,AC38,"")</f>
      </c>
      <c r="AJ31" s="31">
        <f>IF(COUNTBLANK(AB40)=0,AB40,"")</f>
      </c>
      <c r="AK31" s="28">
        <f>IF(COUNTBLANK(AA40)=0,AA40,"")</f>
      </c>
      <c r="AL31" s="29">
        <f>IF(COUNTBLANK(AC41)=0,AC41,"")</f>
      </c>
      <c r="AM31" s="27">
        <f>IF(COUNTBLANK(AB43)=0,AB43,"")</f>
      </c>
      <c r="AN31" s="28">
        <f>IF(COUNTBLANK(AA43)=0,AA43,"")</f>
      </c>
      <c r="AO31" s="30">
        <f>IF(COUNTBLANK(AC44)=0,AC44,"")</f>
      </c>
      <c r="AP31" s="31">
        <f>IF(COUNTBLANK(AB46)=0,AB46,"")</f>
      </c>
      <c r="AQ31" s="28">
        <f>IF(COUNTBLANK(AA46)=0,AA46,"")</f>
      </c>
      <c r="AR31" s="29">
        <f>IF(COUNTBLANK(AC47)=0,AC47,"")</f>
      </c>
      <c r="AS31" s="27">
        <f>IF(COUNTBLANK(AB49)=0,AB49,"")</f>
      </c>
      <c r="AT31" s="28">
        <f>IF(COUNTBLANK(AA49)=0,AA49,"")</f>
      </c>
      <c r="AU31" s="30">
        <f>IF(COUNTBLANK(AC50)=0,AC50,"")</f>
      </c>
      <c r="AV31" s="31">
        <f>IF(COUNTBLANK(AB52)=0,AB52,"")</f>
      </c>
      <c r="AW31" s="28">
        <f>IF(COUNTBLANK(AA52)=0,AA52,"")</f>
      </c>
      <c r="AX31" s="29">
        <f>IF(COUNTBLANK(AC53)=0,AC53,"")</f>
      </c>
      <c r="AY31" s="27">
        <f>IF(COUNTBLANK(AB55)=0,AB55,"")</f>
      </c>
      <c r="AZ31" s="28">
        <f>IF(COUNTBLANK(AA55)=0,AA55,"")</f>
      </c>
      <c r="BA31" s="30">
        <f>IF(COUNTBLANK(AC56)=0,AC56,"")</f>
      </c>
      <c r="BB31" s="301">
        <f>BD31+BE31</f>
        <v>1</v>
      </c>
      <c r="BC31" s="303"/>
      <c r="BD31" s="305">
        <f>COUNTIF(C33:BA33,"V")</f>
        <v>0</v>
      </c>
      <c r="BE31" s="307">
        <f>COUNTIF(C33:BA33,"P")</f>
        <v>1</v>
      </c>
      <c r="BF31" s="309">
        <f>BD31*2+BE31</f>
        <v>1</v>
      </c>
      <c r="BG31" s="32">
        <f>SUM(E31,H31,K31,N31,Q31,T31,W31,Z31,AC31,AF31,AI31,AL31,AO31,AR31,AU31,AX31,BA31)</f>
        <v>0</v>
      </c>
      <c r="BH31" s="311">
        <f>BG31-BG32</f>
        <v>-2</v>
      </c>
      <c r="BI31" s="314">
        <f>BG31/BG32</f>
        <v>0</v>
      </c>
      <c r="BJ31" s="33">
        <f>SUM(C31:C33,F31:F33,I31:I33,L31:L33,O31:O33,R31:R33,U31:U33,X31:X33,AA31:AA33,AD31:AD33,AG31:AG33,AJ31:AJ33,AM31:AM33,AP31:AP33,AS31:AS33,AV31:AV33,AY31:AY33)</f>
        <v>1</v>
      </c>
      <c r="BK31" s="311">
        <f>BJ31-BJ32</f>
        <v>-11</v>
      </c>
      <c r="BL31" s="321">
        <f>BJ31/BJ32</f>
        <v>0.08333333333333333</v>
      </c>
      <c r="BM31" s="34"/>
      <c r="BN31" s="293">
        <f>RANK(BF31,$BF$7:$BF$57)</f>
        <v>14</v>
      </c>
    </row>
    <row r="32" spans="1:66" ht="17.25" customHeight="1">
      <c r="A32" s="296"/>
      <c r="B32" s="334"/>
      <c r="C32" s="65"/>
      <c r="D32" s="66"/>
      <c r="E32" s="67"/>
      <c r="F32" s="78"/>
      <c r="G32" s="66"/>
      <c r="H32" s="79"/>
      <c r="I32" s="65"/>
      <c r="J32" s="66"/>
      <c r="K32" s="67"/>
      <c r="L32" s="78"/>
      <c r="M32" s="66"/>
      <c r="N32" s="79"/>
      <c r="O32" s="65"/>
      <c r="P32" s="66"/>
      <c r="Q32" s="67"/>
      <c r="R32" s="78"/>
      <c r="S32" s="66"/>
      <c r="T32" s="79"/>
      <c r="U32" s="65"/>
      <c r="V32" s="66"/>
      <c r="W32" s="67"/>
      <c r="X32" s="78"/>
      <c r="Y32" s="66"/>
      <c r="Z32" s="79"/>
      <c r="AA32" s="35"/>
      <c r="AB32" s="36"/>
      <c r="AC32" s="61"/>
      <c r="AD32" s="41">
        <f>IF(COUNTBLANK(AB35)=0,AB35,"")</f>
        <v>1</v>
      </c>
      <c r="AE32" s="38">
        <f>IF(COUNTBLANK(AA35)=0,AA35,"")</f>
        <v>6</v>
      </c>
      <c r="AF32" s="39">
        <f>IF(COUNTBLANK(AC34)=0,AC34,"")</f>
        <v>2</v>
      </c>
      <c r="AG32" s="37">
        <f>IF(COUNTBLANK(AB38)=0,AB38,"")</f>
      </c>
      <c r="AH32" s="38">
        <f>IF(COUNTBLANK(AA38)=0,AA38,"")</f>
      </c>
      <c r="AI32" s="40">
        <f>IF(COUNTBLANK(AC37)=0,AC37,"")</f>
      </c>
      <c r="AJ32" s="41">
        <f>IF(COUNTBLANK(AB41)=0,AB41,"")</f>
      </c>
      <c r="AK32" s="38">
        <f>IF(COUNTBLANK(AA41)=0,AA41,"")</f>
      </c>
      <c r="AL32" s="39">
        <f>IF(COUNTBLANK(AC40)=0,AC40,"")</f>
      </c>
      <c r="AM32" s="37">
        <f>IF(COUNTBLANK(AB44)=0,AB44,"")</f>
      </c>
      <c r="AN32" s="38">
        <f>IF(COUNTBLANK(AA44)=0,AA44,"")</f>
      </c>
      <c r="AO32" s="40">
        <f>IF(COUNTBLANK(AC43)=0,AC43,"")</f>
      </c>
      <c r="AP32" s="41">
        <f>IF(COUNTBLANK(AB47)=0,AB47,"")</f>
      </c>
      <c r="AQ32" s="38">
        <f>IF(COUNTBLANK(AA47)=0,AA47,"")</f>
      </c>
      <c r="AR32" s="39">
        <f>IF(COUNTBLANK(AC46)=0,AC46,"")</f>
      </c>
      <c r="AS32" s="37">
        <f>IF(COUNTBLANK(AB50)=0,AB50,"")</f>
      </c>
      <c r="AT32" s="38">
        <f>IF(COUNTBLANK(AA50)=0,AA50,"")</f>
      </c>
      <c r="AU32" s="40">
        <f>IF(COUNTBLANK(AC49)=0,AC49,"")</f>
      </c>
      <c r="AV32" s="41">
        <f>IF(COUNTBLANK(AB53)=0,AB53,"")</f>
      </c>
      <c r="AW32" s="38">
        <f>IF(COUNTBLANK(AA53)=0,AA53,"")</f>
      </c>
      <c r="AX32" s="39">
        <f>IF(COUNTBLANK(AC52)=0,AC52,"")</f>
      </c>
      <c r="AY32" s="37">
        <f>IF(COUNTBLANK(AB56)=0,AB56,"")</f>
      </c>
      <c r="AZ32" s="38">
        <f>IF(COUNTBLANK(AA56)=0,AA56,"")</f>
      </c>
      <c r="BA32" s="40">
        <f>IF(COUNTBLANK(AC55)=0,AC55,"")</f>
      </c>
      <c r="BB32" s="301"/>
      <c r="BC32" s="303"/>
      <c r="BD32" s="305"/>
      <c r="BE32" s="307"/>
      <c r="BF32" s="309"/>
      <c r="BG32" s="42">
        <f>SUM(E32,H32,K32,N32,Q32,T32,W32,Z32,AC32,AF32,AI32,AL32,AO32,AR32,AU32,AX32,BA32)</f>
        <v>2</v>
      </c>
      <c r="BH32" s="312"/>
      <c r="BI32" s="315"/>
      <c r="BJ32" s="43">
        <f>SUM(D31:D33,G31:G33,J31:J33,M31:M33,P31:P33,S31:S33,V31:V33,Y31:Y33,AB31:AB33,AE31:AE33,AH31:AH33,AK31:AK33,AN31:AN33,AQ31:AQ33,AT31:AT33,AW31:AW33,AZ31:AZ33)</f>
        <v>12</v>
      </c>
      <c r="BK32" s="312"/>
      <c r="BL32" s="322"/>
      <c r="BM32" s="44"/>
      <c r="BN32" s="294"/>
    </row>
    <row r="33" spans="1:66" ht="17.25" customHeight="1" thickBot="1">
      <c r="A33" s="297"/>
      <c r="B33" s="335"/>
      <c r="C33" s="68"/>
      <c r="D33" s="69"/>
      <c r="E33" s="80"/>
      <c r="F33" s="81"/>
      <c r="G33" s="69"/>
      <c r="H33" s="82"/>
      <c r="I33" s="68"/>
      <c r="J33" s="69"/>
      <c r="K33" s="70"/>
      <c r="L33" s="81"/>
      <c r="M33" s="69"/>
      <c r="N33" s="82"/>
      <c r="O33" s="68"/>
      <c r="P33" s="69"/>
      <c r="Q33" s="80"/>
      <c r="R33" s="81"/>
      <c r="S33" s="69"/>
      <c r="T33" s="80"/>
      <c r="U33" s="68"/>
      <c r="V33" s="69"/>
      <c r="W33" s="70"/>
      <c r="X33" s="81"/>
      <c r="Y33" s="69"/>
      <c r="Z33" s="80"/>
      <c r="AA33" s="45"/>
      <c r="AB33" s="46"/>
      <c r="AC33" s="71"/>
      <c r="AD33" s="51">
        <f>IF(COUNTBLANK(AB36)=0,AB36,"")</f>
      </c>
      <c r="AE33" s="48">
        <f>IF(COUNTBLANK(AA36)=0,A36,"")</f>
      </c>
      <c r="AF33" s="49" t="str">
        <f>IF(COUNTBLANK(AC36)=0,IF(AC36="V","P",IF(AC36="P","V","")),"")</f>
        <v>P</v>
      </c>
      <c r="AG33" s="47">
        <f>IF(COUNTBLANK(AB39)=0,AB39,"")</f>
      </c>
      <c r="AH33" s="48">
        <f>IF(COUNTBLANK(AA39)=0,AA39,"")</f>
      </c>
      <c r="AI33" s="50">
        <f>IF(COUNTBLANK(AC39)=0,IF(AC39="V","P",IF(AC39="P","V","")),"")</f>
      </c>
      <c r="AJ33" s="51">
        <f>IF(COUNTBLANK(AB42)=0,AB42,"")</f>
      </c>
      <c r="AK33" s="48">
        <f>IF(COUNTBLANK(AA42)=0,AA42,"")</f>
      </c>
      <c r="AL33" s="49">
        <f>IF(COUNTBLANK(AC42)=0,IF(AC42="V","P",IF(AC42="P","V","")),"")</f>
      </c>
      <c r="AM33" s="47">
        <f>IF(COUNTBLANK(AB45)=0,AB45,"")</f>
      </c>
      <c r="AN33" s="48">
        <f>IF(COUNTBLANK(AA45)=0,AA45,"")</f>
      </c>
      <c r="AO33" s="50">
        <f>IF(COUNTBLANK(AC45)=0,IF(AC45="V","P",IF(AC45="P","V","")),"")</f>
      </c>
      <c r="AP33" s="51">
        <f>IF(COUNTBLANK(AB48)=0,AB48,"")</f>
      </c>
      <c r="AQ33" s="48">
        <f>IF(COUNTBLANK(AA48)=0,AA48,"")</f>
      </c>
      <c r="AR33" s="49">
        <f>IF(COUNTBLANK(AC48)=0,IF(AC48="V","P",IF(AC48="P","V","")),"")</f>
      </c>
      <c r="AS33" s="47">
        <f>IF(COUNTBLANK(AB51)=0,AB51,"")</f>
      </c>
      <c r="AT33" s="48">
        <f>IF(COUNTBLANK(AA51)=0,AA51,"")</f>
      </c>
      <c r="AU33" s="50">
        <f>IF(COUNTBLANK(AC51)=0,IF(AC51="V","P",IF(AC51="P","V","")),"")</f>
      </c>
      <c r="AV33" s="51">
        <f>IF(COUNTBLANK(AB54)=0,AB54,"")</f>
      </c>
      <c r="AW33" s="48">
        <f>IF(COUNTBLANK(AA54)=0,AA54,"")</f>
      </c>
      <c r="AX33" s="49">
        <f>IF(COUNTBLANK(AC54)=0,IF(AC54="V","P",IF(AC54="P","V","")),"")</f>
      </c>
      <c r="AY33" s="47">
        <f>IF(COUNTBLANK(AB57)=0,AB57,"")</f>
      </c>
      <c r="AZ33" s="48">
        <f>IF(COUNTBLANK(AA57)=0,AA57,"")</f>
      </c>
      <c r="BA33" s="50">
        <f>IF(COUNTBLANK(AC57)=0,IF(AC57="V","P",IF(AC57="P","V","")),"")</f>
      </c>
      <c r="BB33" s="301"/>
      <c r="BC33" s="303"/>
      <c r="BD33" s="305"/>
      <c r="BE33" s="307"/>
      <c r="BF33" s="309"/>
      <c r="BG33" s="55"/>
      <c r="BH33" s="330"/>
      <c r="BI33" s="331"/>
      <c r="BJ33" s="56"/>
      <c r="BK33" s="330"/>
      <c r="BL33" s="332"/>
      <c r="BM33" s="57"/>
      <c r="BN33" s="295"/>
    </row>
    <row r="34" spans="1:66" ht="17.25" customHeight="1">
      <c r="A34" s="209" t="s">
        <v>98</v>
      </c>
      <c r="B34" s="333">
        <v>10</v>
      </c>
      <c r="C34" s="58"/>
      <c r="D34" s="59"/>
      <c r="E34" s="60"/>
      <c r="F34" s="75">
        <v>6</v>
      </c>
      <c r="G34" s="59">
        <v>0</v>
      </c>
      <c r="H34" s="76">
        <v>2</v>
      </c>
      <c r="I34" s="58">
        <v>6</v>
      </c>
      <c r="J34" s="59">
        <v>0</v>
      </c>
      <c r="K34" s="60">
        <v>2</v>
      </c>
      <c r="L34" s="75">
        <v>6</v>
      </c>
      <c r="M34" s="59">
        <v>1</v>
      </c>
      <c r="N34" s="76">
        <v>2</v>
      </c>
      <c r="O34" s="58">
        <v>6</v>
      </c>
      <c r="P34" s="59">
        <v>3</v>
      </c>
      <c r="Q34" s="60">
        <v>2</v>
      </c>
      <c r="R34" s="75">
        <v>6</v>
      </c>
      <c r="S34" s="59">
        <v>2</v>
      </c>
      <c r="T34" s="76">
        <v>2</v>
      </c>
      <c r="U34" s="58">
        <v>6</v>
      </c>
      <c r="V34" s="59">
        <v>0</v>
      </c>
      <c r="W34" s="60">
        <v>2</v>
      </c>
      <c r="X34" s="75">
        <v>6</v>
      </c>
      <c r="Y34" s="59">
        <v>2</v>
      </c>
      <c r="Z34" s="76">
        <v>2</v>
      </c>
      <c r="AA34" s="58">
        <v>6</v>
      </c>
      <c r="AB34" s="59">
        <v>0</v>
      </c>
      <c r="AC34" s="60">
        <v>2</v>
      </c>
      <c r="AD34" s="25"/>
      <c r="AE34" s="26"/>
      <c r="AF34" s="77"/>
      <c r="AG34" s="27">
        <f>IF(COUNTBLANK(AE37)=0,AE37,"")</f>
        <v>6</v>
      </c>
      <c r="AH34" s="28">
        <f>IF(COUNTBLANK(AD37)=0,AD37,"")</f>
        <v>1</v>
      </c>
      <c r="AI34" s="30">
        <f>IF(COUNTBLANK(AF38)=0,AF38,"")</f>
        <v>2</v>
      </c>
      <c r="AJ34" s="31">
        <f>IF(COUNTBLANK(AE40)=0,AE40,"")</f>
        <v>1</v>
      </c>
      <c r="AK34" s="28">
        <f>IF(COUNTBLANK(AD40)=0,AD40,"")</f>
        <v>6</v>
      </c>
      <c r="AL34" s="29">
        <f>IF(COUNTBLANK(AF41)=0,AF41,"")</f>
        <v>0</v>
      </c>
      <c r="AM34" s="27">
        <f>IF(COUNTBLANK(AE43)=0,AE43,"")</f>
      </c>
      <c r="AN34" s="28">
        <f>IF(COUNTBLANK(AD43)=0,AD43,"")</f>
      </c>
      <c r="AO34" s="30">
        <f>IF(COUNTBLANK(AF44)=0,AF44,"")</f>
      </c>
      <c r="AP34" s="31">
        <f>IF(COUNTBLANK(AE46)=0,AE46,"")</f>
        <v>6</v>
      </c>
      <c r="AQ34" s="28">
        <f>IF(COUNTBLANK(AD46)=0,AD46,"")</f>
        <v>3</v>
      </c>
      <c r="AR34" s="29">
        <f>IF(COUNTBLANK(AF47)=0,AF47,"")</f>
        <v>2</v>
      </c>
      <c r="AS34" s="27">
        <f>IF(COUNTBLANK(AE49)=0,AE49,"")</f>
        <v>6</v>
      </c>
      <c r="AT34" s="28">
        <f>IF(COUNTBLANK(AD49)=0,AD49,"")</f>
        <v>2</v>
      </c>
      <c r="AU34" s="30">
        <f>IF(COUNTBLANK(AF50)=0,AF50,"")</f>
        <v>2</v>
      </c>
      <c r="AV34" s="31">
        <f>IF(COUNTBLANK(AE52)=0,AE52,"")</f>
      </c>
      <c r="AW34" s="28">
        <f>IF(COUNTBLANK(AD52)=0,AD52,"")</f>
      </c>
      <c r="AX34" s="29">
        <f>IF(COUNTBLANK(AF53)=0,AF53,"")</f>
      </c>
      <c r="AY34" s="27">
        <f>IF(COUNTBLANK(AE55)=0,AE55,"")</f>
      </c>
      <c r="AZ34" s="28">
        <f>IF(COUNTBLANK(AD55)=0,AD55,"")</f>
      </c>
      <c r="BA34" s="30">
        <f>IF(COUNTBLANK(AF56)=0,AF56,"")</f>
      </c>
      <c r="BB34" s="324">
        <f>BD34+BE34</f>
        <v>12</v>
      </c>
      <c r="BC34" s="327"/>
      <c r="BD34" s="328">
        <f>COUNTIF(C36:BA36,"V")</f>
        <v>11</v>
      </c>
      <c r="BE34" s="317">
        <f>COUNTIF(C36:BA36,"P")</f>
        <v>1</v>
      </c>
      <c r="BF34" s="318">
        <f>BD34*2+BE34</f>
        <v>23</v>
      </c>
      <c r="BG34" s="62">
        <f>SUM(E34,H34,K34,N34,Q34,T34,W34,Z34,AC34,AF34,AI34,AL34,AO34,AR34,AU34,AX34,BA34)</f>
        <v>22</v>
      </c>
      <c r="BH34" s="319">
        <f>BG34-BG35</f>
        <v>20</v>
      </c>
      <c r="BI34" s="320">
        <f>BG34/BG35</f>
        <v>11</v>
      </c>
      <c r="BJ34" s="63">
        <f>SUM(C34:C36,F34:F36,I34:I36,L34:L36,O34:O36,R34:R36,U34:U36,X34:X36,AA34:AA36,AD34:AD36,AG34:AG36,AJ34:AJ36,AM34:AM36,AP34:AP36,AS34:AS36,AV34:AV36,AY34:AY36)</f>
        <v>136</v>
      </c>
      <c r="BK34" s="319">
        <f>BJ34-BJ35</f>
        <v>100</v>
      </c>
      <c r="BL34" s="329">
        <f>BJ34/BJ35</f>
        <v>3.7777777777777777</v>
      </c>
      <c r="BM34" s="64"/>
      <c r="BN34" s="293">
        <f>RANK(BF34,$BF$7:$BF$57)</f>
        <v>2</v>
      </c>
    </row>
    <row r="35" spans="1:66" ht="17.25" customHeight="1">
      <c r="A35" s="296"/>
      <c r="B35" s="334"/>
      <c r="C35" s="65"/>
      <c r="D35" s="66"/>
      <c r="E35" s="67"/>
      <c r="F35" s="78">
        <v>6</v>
      </c>
      <c r="G35" s="66">
        <v>0</v>
      </c>
      <c r="H35" s="79">
        <v>0</v>
      </c>
      <c r="I35" s="65">
        <v>6</v>
      </c>
      <c r="J35" s="66">
        <v>0</v>
      </c>
      <c r="K35" s="67">
        <v>0</v>
      </c>
      <c r="L35" s="78">
        <v>6</v>
      </c>
      <c r="M35" s="66">
        <v>0</v>
      </c>
      <c r="N35" s="79">
        <v>0</v>
      </c>
      <c r="O35" s="65">
        <v>6</v>
      </c>
      <c r="P35" s="66">
        <v>0</v>
      </c>
      <c r="Q35" s="67">
        <v>0</v>
      </c>
      <c r="R35" s="78">
        <v>6</v>
      </c>
      <c r="S35" s="66">
        <v>1</v>
      </c>
      <c r="T35" s="79">
        <v>0</v>
      </c>
      <c r="U35" s="65">
        <v>6</v>
      </c>
      <c r="V35" s="66">
        <v>1</v>
      </c>
      <c r="W35" s="67">
        <v>0</v>
      </c>
      <c r="X35" s="78">
        <v>6</v>
      </c>
      <c r="Y35" s="66">
        <v>4</v>
      </c>
      <c r="Z35" s="79">
        <v>0</v>
      </c>
      <c r="AA35" s="65">
        <v>6</v>
      </c>
      <c r="AB35" s="66">
        <v>1</v>
      </c>
      <c r="AC35" s="67">
        <v>0</v>
      </c>
      <c r="AD35" s="35"/>
      <c r="AE35" s="36"/>
      <c r="AF35" s="61"/>
      <c r="AG35" s="37">
        <f>IF(COUNTBLANK(AE38)=0,AE38,"")</f>
        <v>6</v>
      </c>
      <c r="AH35" s="38">
        <f>IF(COUNTBLANK(AD38)=0,AD38,"")</f>
        <v>0</v>
      </c>
      <c r="AI35" s="40">
        <f>IF(COUNTBLANK(AF37)=0,AF37,"")</f>
        <v>0</v>
      </c>
      <c r="AJ35" s="41">
        <f>IF(COUNTBLANK(AE41)=0,AE41,"")</f>
        <v>3</v>
      </c>
      <c r="AK35" s="38">
        <f>IF(COUNTBLANK(AD41)=0,AD41,"")</f>
        <v>6</v>
      </c>
      <c r="AL35" s="39">
        <f>IF(COUNTBLANK(AF40)=0,AF40,"")</f>
        <v>2</v>
      </c>
      <c r="AM35" s="37">
        <f>IF(COUNTBLANK(AE44)=0,AE44,"")</f>
      </c>
      <c r="AN35" s="38">
        <f>IF(COUNTBLANK(AD44)=0,AD44,"")</f>
      </c>
      <c r="AO35" s="40">
        <f>IF(COUNTBLANK(AF43)=0,AF43,"")</f>
      </c>
      <c r="AP35" s="41">
        <f>IF(COUNTBLANK(AE47)=0,AE47,"")</f>
        <v>6</v>
      </c>
      <c r="AQ35" s="38">
        <f>IF(COUNTBLANK(AD47)=0,AD47,"")</f>
        <v>0</v>
      </c>
      <c r="AR35" s="39">
        <f>IF(COUNTBLANK(AF46)=0,AF46,"")</f>
        <v>0</v>
      </c>
      <c r="AS35" s="37">
        <f>IF(COUNTBLANK(AE50)=0,AE50,"")</f>
        <v>6</v>
      </c>
      <c r="AT35" s="38">
        <f>IF(COUNTBLANK(AD50)=0,AD50,"")</f>
        <v>3</v>
      </c>
      <c r="AU35" s="40">
        <f>IF(COUNTBLANK(AF49)=0,AF49,"")</f>
        <v>0</v>
      </c>
      <c r="AV35" s="41">
        <f>IF(COUNTBLANK(AE53)=0,AE53,"")</f>
      </c>
      <c r="AW35" s="38">
        <f>IF(COUNTBLANK(AD53)=0,AD53,"")</f>
      </c>
      <c r="AX35" s="39">
        <f>IF(COUNTBLANK(AF52)=0,AF52,"")</f>
      </c>
      <c r="AY35" s="37">
        <f>IF(COUNTBLANK(AE56)=0,AE56,"")</f>
      </c>
      <c r="AZ35" s="38">
        <f>IF(COUNTBLANK(AD56)=0,AD56,"")</f>
      </c>
      <c r="BA35" s="40">
        <f>IF(COUNTBLANK(AF55)=0,AF55,"")</f>
      </c>
      <c r="BB35" s="325"/>
      <c r="BC35" s="303"/>
      <c r="BD35" s="305"/>
      <c r="BE35" s="307"/>
      <c r="BF35" s="309"/>
      <c r="BG35" s="42">
        <f>SUM(E35,H35,K35,N35,Q35,T35,W35,Z35,AC35,AF35,AI35,AL35,AO35,AR35,AU35,AX35,BA35)</f>
        <v>2</v>
      </c>
      <c r="BH35" s="312"/>
      <c r="BI35" s="315"/>
      <c r="BJ35" s="43">
        <f>SUM(D34:D36,G34:G36,J34:J36,M34:M36,P34:P36,S34:S36,V34:V36,Y34:Y36,AB34:AB36,AE34:AE36,AH34:AH36,AK34:AK36,AN34:AN36,AQ34:AQ36,AT34:AT36,AW34:AW36,AZ34:AZ36)</f>
        <v>36</v>
      </c>
      <c r="BK35" s="312"/>
      <c r="BL35" s="322"/>
      <c r="BM35" s="44"/>
      <c r="BN35" s="294"/>
    </row>
    <row r="36" spans="1:66" ht="17.25" customHeight="1" thickBot="1">
      <c r="A36" s="297"/>
      <c r="B36" s="335"/>
      <c r="C36" s="68"/>
      <c r="D36" s="69"/>
      <c r="E36" s="80"/>
      <c r="F36" s="81"/>
      <c r="G36" s="69"/>
      <c r="H36" s="82" t="s">
        <v>92</v>
      </c>
      <c r="I36" s="68"/>
      <c r="J36" s="69"/>
      <c r="K36" s="70" t="s">
        <v>92</v>
      </c>
      <c r="L36" s="81"/>
      <c r="M36" s="69"/>
      <c r="N36" s="82" t="s">
        <v>92</v>
      </c>
      <c r="O36" s="68"/>
      <c r="P36" s="69"/>
      <c r="Q36" s="70" t="s">
        <v>92</v>
      </c>
      <c r="R36" s="81"/>
      <c r="S36" s="69"/>
      <c r="T36" s="82" t="s">
        <v>92</v>
      </c>
      <c r="U36" s="68"/>
      <c r="V36" s="69"/>
      <c r="W36" s="80" t="s">
        <v>92</v>
      </c>
      <c r="X36" s="81"/>
      <c r="Y36" s="69"/>
      <c r="Z36" s="82" t="s">
        <v>92</v>
      </c>
      <c r="AA36" s="68"/>
      <c r="AB36" s="69"/>
      <c r="AC36" s="80" t="s">
        <v>92</v>
      </c>
      <c r="AD36" s="45"/>
      <c r="AE36" s="46"/>
      <c r="AF36" s="71"/>
      <c r="AG36" s="47">
        <f>IF(COUNTBLANK(AE39)=0,AE39,"")</f>
      </c>
      <c r="AH36" s="48">
        <f>IF(COUNTBLANK(AD39)=0,AD39,"")</f>
      </c>
      <c r="AI36" s="50" t="str">
        <f>IF(COUNTBLANK(AF39)=0,IF(AF39="V","P",IF(AF39="P","V","")),"")</f>
        <v>V</v>
      </c>
      <c r="AJ36" s="51">
        <f>IF(COUNTBLANK(AE42)=0,AE42,"")</f>
      </c>
      <c r="AK36" s="48">
        <f>IF(COUNTBLANK(AD42)=0,AD42,"")</f>
      </c>
      <c r="AL36" s="49" t="str">
        <f>IF(COUNTBLANK(AF42)=0,IF(AF42="V","P",IF(AF42="P","V","")),"")</f>
        <v>P</v>
      </c>
      <c r="AM36" s="47">
        <f>IF(COUNTBLANK(AE45)=0,AE45,"")</f>
      </c>
      <c r="AN36" s="48">
        <f>IF(COUNTBLANK(AD45)=0,AD45,"")</f>
      </c>
      <c r="AO36" s="50">
        <f>IF(COUNTBLANK(AF45)=0,IF(AF45="V","P",IF(AF45="P","V","")),"")</f>
      </c>
      <c r="AP36" s="51">
        <f>IF(COUNTBLANK(AE48)=0,AE48,"")</f>
      </c>
      <c r="AQ36" s="48">
        <f>IF(COUNTBLANK(AD48)=0,AD48,"")</f>
      </c>
      <c r="AR36" s="49" t="str">
        <f>IF(COUNTBLANK(AF48)=0,IF(AF48="V","P",IF(AF48="P","V","")),"")</f>
        <v>V</v>
      </c>
      <c r="AS36" s="47">
        <f>IF(COUNTBLANK(AE51)=0,AE51,"")</f>
      </c>
      <c r="AT36" s="48">
        <f>IF(COUNTBLANK(AD51)=0,AD51,"")</f>
      </c>
      <c r="AU36" s="50" t="str">
        <f>IF(COUNTBLANK(AF51)=0,IF(AF51="V","P",IF(AF51="P","V","")),"")</f>
        <v>V</v>
      </c>
      <c r="AV36" s="51">
        <f>IF(COUNTBLANK(AE54)=0,AE54,"")</f>
      </c>
      <c r="AW36" s="48">
        <f>IF(COUNTBLANK(AD54)=0,AD54,"")</f>
      </c>
      <c r="AX36" s="49">
        <f>IF(COUNTBLANK(AF54)=0,IF(AF54="V","P",IF(AF54="P","V","")),"")</f>
      </c>
      <c r="AY36" s="47">
        <f>IF(COUNTBLANK(AE57)=0,AE57,"")</f>
      </c>
      <c r="AZ36" s="48">
        <f>IF(COUNTBLANK(AD57)=0,AD57,"")</f>
      </c>
      <c r="BA36" s="50">
        <f>IF(COUNTBLANK(AF57)=0,IF(AF57="V","P",IF(AF57="P","V","")),"")</f>
      </c>
      <c r="BB36" s="326"/>
      <c r="BC36" s="304"/>
      <c r="BD36" s="306"/>
      <c r="BE36" s="308"/>
      <c r="BF36" s="310"/>
      <c r="BG36" s="72"/>
      <c r="BH36" s="313"/>
      <c r="BI36" s="316"/>
      <c r="BJ36" s="73"/>
      <c r="BK36" s="313"/>
      <c r="BL36" s="323"/>
      <c r="BM36" s="74"/>
      <c r="BN36" s="295"/>
    </row>
    <row r="37" spans="1:66" ht="17.25" customHeight="1">
      <c r="A37" s="209" t="s">
        <v>33</v>
      </c>
      <c r="B37" s="298">
        <f>IF(COUNTBLANK(A37)=0,B34+1,"")</f>
        <v>11</v>
      </c>
      <c r="C37" s="58"/>
      <c r="D37" s="59"/>
      <c r="E37" s="60"/>
      <c r="F37" s="75"/>
      <c r="G37" s="59"/>
      <c r="H37" s="76"/>
      <c r="I37" s="58"/>
      <c r="J37" s="59"/>
      <c r="K37" s="60"/>
      <c r="L37" s="75"/>
      <c r="M37" s="59"/>
      <c r="N37" s="76"/>
      <c r="O37" s="58"/>
      <c r="P37" s="59"/>
      <c r="Q37" s="60"/>
      <c r="R37" s="75"/>
      <c r="S37" s="59"/>
      <c r="T37" s="76"/>
      <c r="U37" s="58"/>
      <c r="V37" s="59"/>
      <c r="W37" s="60"/>
      <c r="X37" s="75"/>
      <c r="Y37" s="59"/>
      <c r="Z37" s="76"/>
      <c r="AA37" s="58"/>
      <c r="AB37" s="59"/>
      <c r="AC37" s="60"/>
      <c r="AD37" s="58">
        <v>1</v>
      </c>
      <c r="AE37" s="59">
        <v>6</v>
      </c>
      <c r="AF37" s="60">
        <v>0</v>
      </c>
      <c r="AG37" s="25"/>
      <c r="AH37" s="26"/>
      <c r="AI37" s="77"/>
      <c r="AJ37" s="31">
        <f>IF(COUNTBLANK(AH40)=0,AH40,"")</f>
        <v>1</v>
      </c>
      <c r="AK37" s="28">
        <f>IF(COUNTBLANK(AG40)=0,AG40,"")</f>
        <v>6</v>
      </c>
      <c r="AL37" s="29">
        <f>IF(COUNTBLANK(AI41)=0,AI41,"")</f>
        <v>0</v>
      </c>
      <c r="AM37" s="27">
        <f>IF(COUNTBLANK(AH43)=0,AH43,"")</f>
      </c>
      <c r="AN37" s="28">
        <f>IF(COUNTBLANK(AG43)=0,AG43,"")</f>
      </c>
      <c r="AO37" s="30">
        <f>IF(COUNTBLANK(AI44)=0,AI44,"")</f>
      </c>
      <c r="AP37" s="31">
        <f>IF(COUNTBLANK(AH46)=0,AH46,"")</f>
      </c>
      <c r="AQ37" s="28">
        <f>IF(COUNTBLANK(AG46)=0,AG46,"")</f>
      </c>
      <c r="AR37" s="29">
        <f>IF(COUNTBLANK(AI47)=0,AI47,"")</f>
      </c>
      <c r="AS37" s="27">
        <f>IF(COUNTBLANK(AH49)=0,AH49,"")</f>
      </c>
      <c r="AT37" s="28">
        <f>IF(COUNTBLANK(AG49)=0,AG49,"")</f>
      </c>
      <c r="AU37" s="30">
        <f>IF(COUNTBLANK(AI50)=0,AI50,"")</f>
      </c>
      <c r="AV37" s="31">
        <f>IF(COUNTBLANK(AH52)=0,AH52,"")</f>
      </c>
      <c r="AW37" s="28">
        <f>IF(COUNTBLANK(AG52)=0,AG52,"")</f>
      </c>
      <c r="AX37" s="29">
        <f>IF(COUNTBLANK(AI53)=0,AI53,"")</f>
      </c>
      <c r="AY37" s="27">
        <f>IF(COUNTBLANK(AH55)=0,AH55,"")</f>
      </c>
      <c r="AZ37" s="28">
        <f>IF(COUNTBLANK(AG55)=0,AG55,"")</f>
      </c>
      <c r="BA37" s="30">
        <f>IF(COUNTBLANK(AI56)=0,AI56,"")</f>
      </c>
      <c r="BB37" s="301">
        <f>BD37+BE37</f>
        <v>2</v>
      </c>
      <c r="BC37" s="303"/>
      <c r="BD37" s="305">
        <f>COUNTIF(C39:BA39,"V")</f>
        <v>0</v>
      </c>
      <c r="BE37" s="307">
        <f>COUNTIF(C39:BA39,"P")</f>
        <v>2</v>
      </c>
      <c r="BF37" s="309">
        <f>BD37*2+BE37</f>
        <v>2</v>
      </c>
      <c r="BG37" s="32">
        <f>SUM(E37,H37,K37,N37,Q37,T37,W37,Z37,AC37,AF37,AI37,AL37,AO37,AR37,AU37,AX37,BA37)</f>
        <v>0</v>
      </c>
      <c r="BH37" s="311">
        <f>BG37-BG38</f>
        <v>-4</v>
      </c>
      <c r="BI37" s="314">
        <f>BG37/BG38</f>
        <v>0</v>
      </c>
      <c r="BJ37" s="33">
        <f>SUM(C37:C39,F37:F39,I37:I39,L37:L39,O37:O39,R37:R39,U37:U39,X37:X39,AA37:AA39,AD37:AD39,AG37:AG39,AJ37:AJ39,AM37:AM39,AP37:AP39,AS37:AS39,AV37:AV39,AY37:AY39)</f>
        <v>2</v>
      </c>
      <c r="BK37" s="311">
        <f>BJ37-BJ38</f>
        <v>-22</v>
      </c>
      <c r="BL37" s="321">
        <f>BJ37/BJ38</f>
        <v>0.08333333333333333</v>
      </c>
      <c r="BM37" s="34"/>
      <c r="BN37" s="293">
        <f>RANK(BF37,$BF$7:$BF$57)</f>
        <v>12</v>
      </c>
    </row>
    <row r="38" spans="1:66" ht="17.25" customHeight="1">
      <c r="A38" s="296"/>
      <c r="B38" s="299"/>
      <c r="C38" s="65"/>
      <c r="D38" s="66"/>
      <c r="E38" s="67"/>
      <c r="F38" s="78"/>
      <c r="G38" s="66"/>
      <c r="H38" s="79"/>
      <c r="I38" s="65"/>
      <c r="J38" s="66"/>
      <c r="K38" s="67"/>
      <c r="L38" s="78"/>
      <c r="M38" s="66"/>
      <c r="N38" s="79"/>
      <c r="O38" s="65"/>
      <c r="P38" s="66"/>
      <c r="Q38" s="67"/>
      <c r="R38" s="78"/>
      <c r="S38" s="66"/>
      <c r="T38" s="79"/>
      <c r="U38" s="65"/>
      <c r="V38" s="66"/>
      <c r="W38" s="67"/>
      <c r="X38" s="78"/>
      <c r="Y38" s="66"/>
      <c r="Z38" s="79"/>
      <c r="AA38" s="65"/>
      <c r="AB38" s="66"/>
      <c r="AC38" s="67"/>
      <c r="AD38" s="65">
        <v>0</v>
      </c>
      <c r="AE38" s="66">
        <v>6</v>
      </c>
      <c r="AF38" s="67">
        <v>2</v>
      </c>
      <c r="AG38" s="35"/>
      <c r="AH38" s="36"/>
      <c r="AI38" s="61"/>
      <c r="AJ38" s="41">
        <f>IF(COUNTBLANK(AH41)=0,AH41,"")</f>
        <v>0</v>
      </c>
      <c r="AK38" s="38">
        <f>IF(COUNTBLANK(AG41)=0,AG41,"")</f>
        <v>6</v>
      </c>
      <c r="AL38" s="39">
        <f>IF(COUNTBLANK(AI40)=0,AI40,"")</f>
        <v>2</v>
      </c>
      <c r="AM38" s="37">
        <f>IF(COUNTBLANK(AH44)=0,AH44,"")</f>
      </c>
      <c r="AN38" s="38">
        <f>IF(COUNTBLANK(AG44)=0,AG44,"")</f>
      </c>
      <c r="AO38" s="40">
        <f>IF(COUNTBLANK(AI43)=0,AI43,"")</f>
      </c>
      <c r="AP38" s="41">
        <f>IF(COUNTBLANK(AH47)=0,AH47,"")</f>
      </c>
      <c r="AQ38" s="38">
        <f>IF(COUNTBLANK(AG47)=0,AG47,"")</f>
      </c>
      <c r="AR38" s="39">
        <f>IF(COUNTBLANK(AI46)=0,AI46,"")</f>
      </c>
      <c r="AS38" s="37">
        <f>IF(COUNTBLANK(AH50)=0,AH50,"")</f>
      </c>
      <c r="AT38" s="38">
        <f>IF(COUNTBLANK(AG50)=0,AG50,"")</f>
      </c>
      <c r="AU38" s="40">
        <f>IF(COUNTBLANK(AI49)=0,AI49,"")</f>
      </c>
      <c r="AV38" s="41">
        <f>IF(COUNTBLANK(AH53)=0,AH53,"")</f>
      </c>
      <c r="AW38" s="38">
        <f>IF(COUNTBLANK(AG53)=0,AG53,"")</f>
      </c>
      <c r="AX38" s="39">
        <f>IF(COUNTBLANK(AI52)=0,AI52,"")</f>
      </c>
      <c r="AY38" s="37">
        <f>IF(COUNTBLANK(AH56)=0,AH56,"")</f>
      </c>
      <c r="AZ38" s="38">
        <f>IF(COUNTBLANK(AG56)=0,AG56,"")</f>
      </c>
      <c r="BA38" s="40">
        <f>IF(COUNTBLANK(AI55)=0,AI55,"")</f>
      </c>
      <c r="BB38" s="301"/>
      <c r="BC38" s="303"/>
      <c r="BD38" s="305"/>
      <c r="BE38" s="307"/>
      <c r="BF38" s="309"/>
      <c r="BG38" s="42">
        <f>SUM(E38,H38,K38,N38,Q38,T38,W38,Z38,AC38,AF38,AI38,AL38,AO38,AR38,AU38,AX38,BA38)</f>
        <v>4</v>
      </c>
      <c r="BH38" s="312"/>
      <c r="BI38" s="315"/>
      <c r="BJ38" s="43">
        <f>SUM(D37:D39,G37:G39,J37:J39,M37:M39,P37:P39,S37:S39,V37:V39,Y37:Y39,AB37:AB39,AE37:AE39,AH37:AH39,AK37:AK39,AN37:AN39,AQ37:AQ39,AT37:AT39,AW37:AW39,AZ37:AZ39)</f>
        <v>24</v>
      </c>
      <c r="BK38" s="312"/>
      <c r="BL38" s="322"/>
      <c r="BM38" s="44"/>
      <c r="BN38" s="294"/>
    </row>
    <row r="39" spans="1:66" ht="17.25" customHeight="1" thickBot="1">
      <c r="A39" s="297"/>
      <c r="B39" s="300"/>
      <c r="C39" s="68"/>
      <c r="D39" s="69"/>
      <c r="E39" s="80"/>
      <c r="F39" s="81"/>
      <c r="G39" s="69"/>
      <c r="H39" s="80"/>
      <c r="I39" s="68"/>
      <c r="J39" s="69"/>
      <c r="K39" s="80"/>
      <c r="L39" s="81"/>
      <c r="M39" s="69"/>
      <c r="N39" s="80"/>
      <c r="O39" s="68"/>
      <c r="P39" s="69"/>
      <c r="Q39" s="80"/>
      <c r="R39" s="81"/>
      <c r="S39" s="69"/>
      <c r="T39" s="80"/>
      <c r="U39" s="68"/>
      <c r="V39" s="69"/>
      <c r="W39" s="80"/>
      <c r="X39" s="81"/>
      <c r="Y39" s="69"/>
      <c r="Z39" s="82"/>
      <c r="AA39" s="68"/>
      <c r="AB39" s="69"/>
      <c r="AC39" s="80"/>
      <c r="AD39" s="68"/>
      <c r="AE39" s="69"/>
      <c r="AF39" s="70" t="s">
        <v>99</v>
      </c>
      <c r="AG39" s="45"/>
      <c r="AH39" s="46"/>
      <c r="AI39" s="71"/>
      <c r="AJ39" s="51">
        <f>IF(COUNTBLANK(AH42)=0,AH42,"")</f>
      </c>
      <c r="AK39" s="48">
        <f>IF(COUNTBLANK(AG42)=0,AG42,"")</f>
      </c>
      <c r="AL39" s="49" t="str">
        <f>IF(COUNTBLANK(AI42)=0,IF(AI42="V","P",IF(AI42="P","V","")),"")</f>
        <v>P</v>
      </c>
      <c r="AM39" s="47">
        <f>IF(COUNTBLANK(AH45)=0,AH45,"")</f>
      </c>
      <c r="AN39" s="48">
        <f>IF(COUNTBLANK(AG45)=0,AG45,"")</f>
      </c>
      <c r="AO39" s="50">
        <f>IF(COUNTBLANK(AI45)=0,IF(AI45="V","P",IF(AI45="P","V","")),"")</f>
      </c>
      <c r="AP39" s="51">
        <f>IF(COUNTBLANK(AH48)=0,AH48,"")</f>
      </c>
      <c r="AQ39" s="48">
        <f>IF(COUNTBLANK(AG48)=0,AG48,"")</f>
      </c>
      <c r="AR39" s="49">
        <f>IF(COUNTBLANK(AI48)=0,IF(AI48="V","P",IF(AI48="P","V","")),"")</f>
      </c>
      <c r="AS39" s="47">
        <f>IF(COUNTBLANK(AH51)=0,AH51,"")</f>
      </c>
      <c r="AT39" s="48">
        <f>IF(COUNTBLANK(AG51)=0,AG51,"")</f>
      </c>
      <c r="AU39" s="50">
        <f>IF(COUNTBLANK(AI51)=0,IF(AI51="V","P",IF(AI51="P","V","")),"")</f>
      </c>
      <c r="AV39" s="51">
        <f>IF(COUNTBLANK(AH54)=0,AH54,"")</f>
      </c>
      <c r="AW39" s="48">
        <f>IF(COUNTBLANK(AG54)=0,AG54,"")</f>
      </c>
      <c r="AX39" s="49">
        <f>IF(COUNTBLANK(AI54)=0,IF(AI54="V","P",IF(AI54="P","V","")),"")</f>
      </c>
      <c r="AY39" s="47">
        <f>IF(COUNTBLANK(AH57)=0,AH57,"")</f>
      </c>
      <c r="AZ39" s="48">
        <f>IF(COUNTBLANK(AG57)=0,AG57,"")</f>
      </c>
      <c r="BA39" s="50">
        <f>IF(COUNTBLANK(AI57)=0,IF(AI57="V","P",IF(AI57="P","V","")),"")</f>
      </c>
      <c r="BB39" s="301"/>
      <c r="BC39" s="303"/>
      <c r="BD39" s="305"/>
      <c r="BE39" s="307"/>
      <c r="BF39" s="309"/>
      <c r="BG39" s="55"/>
      <c r="BH39" s="330"/>
      <c r="BI39" s="331"/>
      <c r="BJ39" s="56"/>
      <c r="BK39" s="330"/>
      <c r="BL39" s="332"/>
      <c r="BM39" s="57"/>
      <c r="BN39" s="295"/>
    </row>
    <row r="40" spans="1:66" ht="17.25" customHeight="1">
      <c r="A40" s="209" t="s">
        <v>84</v>
      </c>
      <c r="B40" s="298">
        <f>IF(COUNTBLANK(A40)=0,B37+1,"")</f>
        <v>12</v>
      </c>
      <c r="C40" s="58">
        <v>6</v>
      </c>
      <c r="D40" s="59">
        <v>3</v>
      </c>
      <c r="E40" s="60">
        <v>2</v>
      </c>
      <c r="F40" s="75">
        <v>6</v>
      </c>
      <c r="G40" s="59">
        <v>1</v>
      </c>
      <c r="H40" s="76">
        <v>2</v>
      </c>
      <c r="I40" s="58">
        <v>6</v>
      </c>
      <c r="J40" s="59">
        <v>0</v>
      </c>
      <c r="K40" s="60">
        <v>2</v>
      </c>
      <c r="L40" s="75">
        <v>6</v>
      </c>
      <c r="M40" s="59">
        <v>1</v>
      </c>
      <c r="N40" s="76">
        <v>2</v>
      </c>
      <c r="O40" s="58">
        <v>6</v>
      </c>
      <c r="P40" s="59">
        <v>0</v>
      </c>
      <c r="Q40" s="60">
        <v>2</v>
      </c>
      <c r="R40" s="75">
        <v>6</v>
      </c>
      <c r="S40" s="59">
        <v>1</v>
      </c>
      <c r="T40" s="76">
        <v>2</v>
      </c>
      <c r="U40" s="58">
        <v>6</v>
      </c>
      <c r="V40" s="59">
        <v>1</v>
      </c>
      <c r="W40" s="60">
        <v>2</v>
      </c>
      <c r="X40" s="75">
        <v>6</v>
      </c>
      <c r="Y40" s="59">
        <v>1</v>
      </c>
      <c r="Z40" s="76">
        <v>2</v>
      </c>
      <c r="AA40" s="58"/>
      <c r="AB40" s="59"/>
      <c r="AC40" s="60"/>
      <c r="AD40" s="75">
        <v>6</v>
      </c>
      <c r="AE40" s="59">
        <v>1</v>
      </c>
      <c r="AF40" s="76">
        <v>2</v>
      </c>
      <c r="AG40" s="58">
        <v>6</v>
      </c>
      <c r="AH40" s="59">
        <v>1</v>
      </c>
      <c r="AI40" s="60">
        <v>2</v>
      </c>
      <c r="AJ40" s="25"/>
      <c r="AK40" s="26"/>
      <c r="AL40" s="77"/>
      <c r="AM40" s="27">
        <f>IF(COUNTBLANK(AK43)=0,AK43,"")</f>
      </c>
      <c r="AN40" s="28">
        <f>IF(COUNTBLANK(AJ43)=0,AJ43,"")</f>
      </c>
      <c r="AO40" s="30">
        <f>IF(COUNTBLANK(AL44)=0,AL44,"")</f>
      </c>
      <c r="AP40" s="31">
        <f>IF(COUNTBLANK(AK46)=0,AK46,"")</f>
        <v>6</v>
      </c>
      <c r="AQ40" s="28">
        <f>IF(COUNTBLANK(AJ46)=0,AJ46,"")</f>
        <v>0</v>
      </c>
      <c r="AR40" s="29">
        <f>IF(COUNTBLANK(AL47)=0,AL47,"")</f>
        <v>2</v>
      </c>
      <c r="AS40" s="27">
        <f>IF(COUNTBLANK(AK49)=0,AK49,"")</f>
        <v>6</v>
      </c>
      <c r="AT40" s="28">
        <f>IF(COUNTBLANK(AJ49)=0,AJ49,"")</f>
        <v>3</v>
      </c>
      <c r="AU40" s="30">
        <f>IF(COUNTBLANK(AL50)=0,AL50,"")</f>
        <v>2</v>
      </c>
      <c r="AV40" s="31">
        <f>IF(COUNTBLANK(AK52)=0,AK52,"")</f>
      </c>
      <c r="AW40" s="28">
        <f>IF(COUNTBLANK(AJ52)=0,AJ52,"")</f>
      </c>
      <c r="AX40" s="29">
        <f>IF(COUNTBLANK(AL53)=0,AL53,"")</f>
      </c>
      <c r="AY40" s="27">
        <f>IF(COUNTBLANK(AK55)=0,AK55,"")</f>
      </c>
      <c r="AZ40" s="28">
        <f>IF(COUNTBLANK(AJ55)=0,AJ55,"")</f>
      </c>
      <c r="BA40" s="30">
        <f>IF(COUNTBLANK(AL56)=0,AL56,"")</f>
      </c>
      <c r="BB40" s="324">
        <f>BD40+BE40</f>
        <v>12</v>
      </c>
      <c r="BC40" s="327"/>
      <c r="BD40" s="328">
        <f>COUNTIF(C42:BA42,"V")</f>
        <v>12</v>
      </c>
      <c r="BE40" s="317">
        <f>COUNTIF(C42:BA42,"P")</f>
        <v>0</v>
      </c>
      <c r="BF40" s="318">
        <f>BD40*2+BE40</f>
        <v>24</v>
      </c>
      <c r="BG40" s="62">
        <f>SUM(E40,H40,K40,N40,Q40,T40,W40,Z40,AC40,AF40,AI40,AL40,AO40,AR40,AU40,AX40,BA40)</f>
        <v>24</v>
      </c>
      <c r="BH40" s="319">
        <f>BG40-BG41</f>
        <v>24</v>
      </c>
      <c r="BI40" s="320" t="e">
        <f>BG40/BG41</f>
        <v>#DIV/0!</v>
      </c>
      <c r="BJ40" s="63">
        <f>SUM(C40:C42,F40:F42,I40:I42,L40:L42,O40:O42,R40:R42,U40:U42,X40:X42,AA40:AA42,AD40:AD42,AG40:AG42,AJ40:AJ42,AM40:AM42,AP40:AP42,AS40:AS42,AV40:AV42,AY40:AY42)</f>
        <v>144</v>
      </c>
      <c r="BK40" s="319">
        <f>BJ40-BJ41</f>
        <v>112</v>
      </c>
      <c r="BL40" s="329">
        <f>BJ40/BJ41</f>
        <v>4.5</v>
      </c>
      <c r="BM40" s="64"/>
      <c r="BN40" s="293">
        <f>RANK(BF40,$BF$7:$BF$57)</f>
        <v>1</v>
      </c>
    </row>
    <row r="41" spans="1:66" ht="17.25" customHeight="1">
      <c r="A41" s="296"/>
      <c r="B41" s="299"/>
      <c r="C41" s="65">
        <v>6</v>
      </c>
      <c r="D41" s="66">
        <v>2</v>
      </c>
      <c r="E41" s="67">
        <v>0</v>
      </c>
      <c r="F41" s="78">
        <v>6</v>
      </c>
      <c r="G41" s="66">
        <v>1</v>
      </c>
      <c r="H41" s="79">
        <v>0</v>
      </c>
      <c r="I41" s="65">
        <v>6</v>
      </c>
      <c r="J41" s="66">
        <v>3</v>
      </c>
      <c r="K41" s="67">
        <v>0</v>
      </c>
      <c r="L41" s="78">
        <v>6</v>
      </c>
      <c r="M41" s="66">
        <v>2</v>
      </c>
      <c r="N41" s="79">
        <v>0</v>
      </c>
      <c r="O41" s="65">
        <v>6</v>
      </c>
      <c r="P41" s="66">
        <v>2</v>
      </c>
      <c r="Q41" s="67">
        <v>0</v>
      </c>
      <c r="R41" s="78">
        <v>6</v>
      </c>
      <c r="S41" s="66">
        <v>1</v>
      </c>
      <c r="T41" s="79">
        <v>0</v>
      </c>
      <c r="U41" s="65">
        <v>6</v>
      </c>
      <c r="V41" s="66">
        <v>1</v>
      </c>
      <c r="W41" s="67">
        <v>0</v>
      </c>
      <c r="X41" s="78">
        <v>6</v>
      </c>
      <c r="Y41" s="66">
        <v>1</v>
      </c>
      <c r="Z41" s="79">
        <v>0</v>
      </c>
      <c r="AA41" s="65"/>
      <c r="AB41" s="66"/>
      <c r="AC41" s="67"/>
      <c r="AD41" s="78">
        <v>6</v>
      </c>
      <c r="AE41" s="66">
        <v>3</v>
      </c>
      <c r="AF41" s="79">
        <v>0</v>
      </c>
      <c r="AG41" s="65">
        <v>6</v>
      </c>
      <c r="AH41" s="66">
        <v>0</v>
      </c>
      <c r="AI41" s="67">
        <v>0</v>
      </c>
      <c r="AJ41" s="35"/>
      <c r="AK41" s="36"/>
      <c r="AL41" s="61"/>
      <c r="AM41" s="37">
        <f>IF(COUNTBLANK(AK44)=0,AK44,"")</f>
      </c>
      <c r="AN41" s="38">
        <f>IF(COUNTBLANK(AJ44)=0,AJ44,"")</f>
      </c>
      <c r="AO41" s="40">
        <f>IF(COUNTBLANK(AL43)=0,AL43,"")</f>
      </c>
      <c r="AP41" s="41">
        <f>IF(COUNTBLANK(AK47)=0,AK47,"")</f>
        <v>6</v>
      </c>
      <c r="AQ41" s="38">
        <f>IF(COUNTBLANK(AJ47)=0,AJ47,"")</f>
        <v>1</v>
      </c>
      <c r="AR41" s="39">
        <f>IF(COUNTBLANK(AL46)=0,AL46,"")</f>
        <v>0</v>
      </c>
      <c r="AS41" s="37">
        <f>IF(COUNTBLANK(AK50)=0,AK50,"")</f>
        <v>6</v>
      </c>
      <c r="AT41" s="38">
        <f>IF(COUNTBLANK(AJ50)=0,AJ50,"")</f>
        <v>2</v>
      </c>
      <c r="AU41" s="40">
        <f>IF(COUNTBLANK(AL49)=0,AL49,"")</f>
        <v>0</v>
      </c>
      <c r="AV41" s="41">
        <f>IF(COUNTBLANK(AK53)=0,AK53,"")</f>
      </c>
      <c r="AW41" s="38">
        <f>IF(COUNTBLANK(AJ53)=0,AJ53,"")</f>
      </c>
      <c r="AX41" s="39">
        <f>IF(COUNTBLANK(AL52)=0,AL52,"")</f>
      </c>
      <c r="AY41" s="37">
        <f>IF(COUNTBLANK(AK56)=0,AK56,"")</f>
      </c>
      <c r="AZ41" s="38">
        <f>IF(COUNTBLANK(AJ56)=0,AJ56,"")</f>
      </c>
      <c r="BA41" s="40">
        <f>IF(COUNTBLANK(AL55)=0,AL55,"")</f>
      </c>
      <c r="BB41" s="325"/>
      <c r="BC41" s="303"/>
      <c r="BD41" s="305"/>
      <c r="BE41" s="307"/>
      <c r="BF41" s="309"/>
      <c r="BG41" s="42">
        <f>SUM(E41,H41,K41,N41,Q41,T41,W41,Z41,AC41,AF41,AI41,AL41,AO41,AR41,AU41,AX41,BA41)</f>
        <v>0</v>
      </c>
      <c r="BH41" s="312"/>
      <c r="BI41" s="315"/>
      <c r="BJ41" s="43">
        <f>SUM(D40:D42,G40:G42,J40:J42,M40:M42,P40:P42,S40:S42,V40:V42,Y40:Y42,AB40:AB42,AE40:AE42,AH40:AH42,AK40:AK42,AN40:AN42,AQ40:AQ42,AT40:AT42,AW40:AW42,AZ40:AZ42)</f>
        <v>32</v>
      </c>
      <c r="BK41" s="312"/>
      <c r="BL41" s="322"/>
      <c r="BM41" s="44"/>
      <c r="BN41" s="294"/>
    </row>
    <row r="42" spans="1:66" ht="17.25" customHeight="1" thickBot="1">
      <c r="A42" s="297"/>
      <c r="B42" s="300"/>
      <c r="C42" s="68"/>
      <c r="D42" s="69"/>
      <c r="E42" s="70" t="s">
        <v>92</v>
      </c>
      <c r="F42" s="81"/>
      <c r="G42" s="69"/>
      <c r="H42" s="82" t="s">
        <v>92</v>
      </c>
      <c r="I42" s="68"/>
      <c r="J42" s="69"/>
      <c r="K42" s="70" t="s">
        <v>92</v>
      </c>
      <c r="L42" s="81"/>
      <c r="M42" s="69"/>
      <c r="N42" s="82" t="s">
        <v>92</v>
      </c>
      <c r="O42" s="68"/>
      <c r="P42" s="69"/>
      <c r="Q42" s="70" t="s">
        <v>92</v>
      </c>
      <c r="R42" s="81"/>
      <c r="S42" s="69"/>
      <c r="T42" s="82" t="s">
        <v>92</v>
      </c>
      <c r="U42" s="68"/>
      <c r="V42" s="69"/>
      <c r="W42" s="70" t="s">
        <v>92</v>
      </c>
      <c r="X42" s="81"/>
      <c r="Y42" s="69"/>
      <c r="Z42" s="82" t="s">
        <v>92</v>
      </c>
      <c r="AA42" s="68"/>
      <c r="AB42" s="69"/>
      <c r="AC42" s="70"/>
      <c r="AD42" s="81"/>
      <c r="AE42" s="69"/>
      <c r="AF42" s="82" t="s">
        <v>92</v>
      </c>
      <c r="AG42" s="68"/>
      <c r="AH42" s="69"/>
      <c r="AI42" s="70" t="s">
        <v>92</v>
      </c>
      <c r="AJ42" s="45"/>
      <c r="AK42" s="46"/>
      <c r="AL42" s="71"/>
      <c r="AM42" s="47">
        <f>IF(COUNTBLANK(AK45)=0,AK45,"")</f>
      </c>
      <c r="AN42" s="48">
        <f>IF(COUNTBLANK(AJ45)=0,AJ45,"")</f>
      </c>
      <c r="AO42" s="50">
        <f>IF(COUNTBLANK(AL45)=0,IF(AL45="V","P",IF(AL45="P","V","")),"")</f>
      </c>
      <c r="AP42" s="51">
        <f>IF(COUNTBLANK(AK48)=0,AK48,"")</f>
      </c>
      <c r="AQ42" s="48">
        <f>IF(COUNTBLANK(AJ48)=0,AJ48,"")</f>
      </c>
      <c r="AR42" s="49" t="str">
        <f>IF(COUNTBLANK(AL48)=0,IF(AL48="V","P",IF(AL48="P","V","")),"")</f>
        <v>V</v>
      </c>
      <c r="AS42" s="47">
        <f>IF(COUNTBLANK(AK51)=0,AK51,"")</f>
      </c>
      <c r="AT42" s="48">
        <f>IF(COUNTBLANK(AJ51)=0,AJ51,"")</f>
      </c>
      <c r="AU42" s="50" t="str">
        <f>IF(COUNTBLANK(AL51)=0,IF(AL51="V","P",IF(AL51="P","V","")),"")</f>
        <v>V</v>
      </c>
      <c r="AV42" s="51">
        <f>IF(COUNTBLANK(AK54)=0,AK54,"")</f>
      </c>
      <c r="AW42" s="48">
        <f>IF(COUNTBLANK(AJ54)=0,AJ54,"")</f>
      </c>
      <c r="AX42" s="49">
        <f>IF(COUNTBLANK(AL54)=0,IF(AL54="V","P",IF(AL54="P","V","")),"")</f>
      </c>
      <c r="AY42" s="47">
        <f>IF(COUNTBLANK(AK57)=0,AK57,"")</f>
      </c>
      <c r="AZ42" s="48">
        <f>IF(COUNTBLANK(AJ57)=0,AJ57,"")</f>
      </c>
      <c r="BA42" s="50">
        <f>IF(COUNTBLANK(AL57)=0,IF(AL57="V","P",IF(AL57="P","V","")),"")</f>
      </c>
      <c r="BB42" s="326"/>
      <c r="BC42" s="304"/>
      <c r="BD42" s="306"/>
      <c r="BE42" s="308"/>
      <c r="BF42" s="310"/>
      <c r="BG42" s="72"/>
      <c r="BH42" s="313"/>
      <c r="BI42" s="316"/>
      <c r="BJ42" s="73"/>
      <c r="BK42" s="313"/>
      <c r="BL42" s="323"/>
      <c r="BM42" s="74"/>
      <c r="BN42" s="295"/>
    </row>
    <row r="43" spans="1:66" ht="17.25" customHeight="1">
      <c r="A43" s="209" t="s">
        <v>72</v>
      </c>
      <c r="B43" s="298">
        <f>IF(COUNTBLANK(A43)=0,B40+1,"")</f>
        <v>13</v>
      </c>
      <c r="C43" s="58"/>
      <c r="D43" s="59"/>
      <c r="E43" s="60"/>
      <c r="F43" s="75"/>
      <c r="G43" s="59"/>
      <c r="H43" s="76"/>
      <c r="I43" s="58"/>
      <c r="J43" s="59"/>
      <c r="K43" s="60"/>
      <c r="L43" s="75"/>
      <c r="M43" s="59"/>
      <c r="N43" s="76"/>
      <c r="O43" s="58"/>
      <c r="P43" s="59"/>
      <c r="Q43" s="60"/>
      <c r="R43" s="75"/>
      <c r="S43" s="59"/>
      <c r="T43" s="76"/>
      <c r="U43" s="58"/>
      <c r="V43" s="59"/>
      <c r="W43" s="60"/>
      <c r="X43" s="75"/>
      <c r="Y43" s="59"/>
      <c r="Z43" s="76"/>
      <c r="AA43" s="58"/>
      <c r="AB43" s="59"/>
      <c r="AC43" s="60"/>
      <c r="AD43" s="75"/>
      <c r="AE43" s="59"/>
      <c r="AF43" s="76"/>
      <c r="AG43" s="58"/>
      <c r="AH43" s="59"/>
      <c r="AI43" s="60"/>
      <c r="AJ43" s="75"/>
      <c r="AK43" s="59"/>
      <c r="AL43" s="76"/>
      <c r="AM43" s="25"/>
      <c r="AN43" s="26"/>
      <c r="AO43" s="77"/>
      <c r="AP43" s="31">
        <f>IF(COUNTBLANK(AN46)=0,AN46,"")</f>
      </c>
      <c r="AQ43" s="28">
        <f>IF(COUNTBLANK(AM46)=0,AM46,"")</f>
      </c>
      <c r="AR43" s="29">
        <f>IF(COUNTBLANK(AO47)=0,AO47,"")</f>
      </c>
      <c r="AS43" s="27">
        <f>IF(COUNTBLANK(AN49)=0,AN49,"")</f>
      </c>
      <c r="AT43" s="28">
        <f>IF(COUNTBLANK(AM49)=0,AM49,"")</f>
      </c>
      <c r="AU43" s="30">
        <f>IF(COUNTBLANK(AO50)=0,AO50,"")</f>
      </c>
      <c r="AV43" s="31">
        <f>IF(COUNTBLANK(AN52)=0,AN52,"")</f>
      </c>
      <c r="AW43" s="28">
        <f>IF(COUNTBLANK(AM52)=0,AM52,"")</f>
      </c>
      <c r="AX43" s="29">
        <f>IF(COUNTBLANK(AO53)=0,AO53,"")</f>
      </c>
      <c r="AY43" s="27">
        <f>IF(COUNTBLANK(AN55)=0,AN55,"")</f>
      </c>
      <c r="AZ43" s="28">
        <f>IF(COUNTBLANK(AM55)=0,AM55,"")</f>
      </c>
      <c r="BA43" s="30">
        <f>IF(COUNTBLANK(AO56)=0,AO56,"")</f>
      </c>
      <c r="BB43" s="301">
        <f>BD43+BE43</f>
        <v>0</v>
      </c>
      <c r="BC43" s="303"/>
      <c r="BD43" s="305">
        <f>COUNTIF(C45:BA45,"V")</f>
        <v>0</v>
      </c>
      <c r="BE43" s="307">
        <f>COUNTIF(C45:BA45,"P")</f>
        <v>0</v>
      </c>
      <c r="BF43" s="309">
        <f>BD43*2+BE43</f>
        <v>0</v>
      </c>
      <c r="BG43" s="32">
        <f>SUM(E43,H43,K43,N43,Q43,T43,W43,Z43,AC43,AF43,AI43,AL43,AO43,AR43,AU43,AX43,BA43)</f>
        <v>0</v>
      </c>
      <c r="BH43" s="311">
        <f>BG43-BG44</f>
        <v>0</v>
      </c>
      <c r="BI43" s="314" t="e">
        <f>BG43/BG44</f>
        <v>#DIV/0!</v>
      </c>
      <c r="BJ43" s="33">
        <f>SUM(C43:C45,F43:F45,I43:I45,L43:L45,O43:O45,R43:R45,U43:U45,X43:X45,AA43:AA45,AD43:AD45,AG43:AG45,AJ43:AJ45,AM43:AM45,AP43:AP45,AS43:AS45,AV43:AV45,AY43:AY45)</f>
        <v>0</v>
      </c>
      <c r="BK43" s="311">
        <f>BJ43-BJ44</f>
        <v>0</v>
      </c>
      <c r="BL43" s="321" t="e">
        <f>BJ43/BJ44</f>
        <v>#DIV/0!</v>
      </c>
      <c r="BM43" s="34"/>
      <c r="BN43" s="293">
        <f>RANK(BF43,$BF$7:$BF$57)</f>
        <v>15</v>
      </c>
    </row>
    <row r="44" spans="1:66" ht="17.25" customHeight="1">
      <c r="A44" s="296"/>
      <c r="B44" s="299"/>
      <c r="C44" s="65"/>
      <c r="D44" s="66"/>
      <c r="E44" s="67"/>
      <c r="F44" s="78"/>
      <c r="G44" s="66"/>
      <c r="H44" s="79"/>
      <c r="I44" s="65"/>
      <c r="J44" s="66"/>
      <c r="K44" s="67"/>
      <c r="L44" s="78"/>
      <c r="M44" s="66"/>
      <c r="N44" s="79"/>
      <c r="O44" s="65"/>
      <c r="P44" s="66"/>
      <c r="Q44" s="67"/>
      <c r="R44" s="78"/>
      <c r="S44" s="66"/>
      <c r="T44" s="79"/>
      <c r="U44" s="65"/>
      <c r="V44" s="66"/>
      <c r="W44" s="67"/>
      <c r="X44" s="78"/>
      <c r="Y44" s="66"/>
      <c r="Z44" s="79"/>
      <c r="AA44" s="65"/>
      <c r="AB44" s="66"/>
      <c r="AC44" s="67"/>
      <c r="AD44" s="78"/>
      <c r="AE44" s="66"/>
      <c r="AF44" s="79"/>
      <c r="AG44" s="65"/>
      <c r="AH44" s="66"/>
      <c r="AI44" s="67"/>
      <c r="AJ44" s="78"/>
      <c r="AK44" s="66"/>
      <c r="AL44" s="79"/>
      <c r="AM44" s="35"/>
      <c r="AN44" s="36"/>
      <c r="AO44" s="61"/>
      <c r="AP44" s="41">
        <f>IF(COUNTBLANK(AN47)=0,AN47,"")</f>
      </c>
      <c r="AQ44" s="38">
        <f>IF(COUNTBLANK(AM47)=0,AM47,"")</f>
      </c>
      <c r="AR44" s="39">
        <f>IF(COUNTBLANK(AO46)=0,AO46,"")</f>
      </c>
      <c r="AS44" s="37">
        <f>IF(COUNTBLANK(AN50)=0,AN50,"")</f>
      </c>
      <c r="AT44" s="38">
        <f>IF(COUNTBLANK(AM50)=0,AM50,"")</f>
      </c>
      <c r="AU44" s="40">
        <f>IF(COUNTBLANK(AO49)=0,AO49,"")</f>
      </c>
      <c r="AV44" s="41">
        <f>IF(COUNTBLANK(AN53)=0,AN53,"")</f>
      </c>
      <c r="AW44" s="38">
        <f>IF(COUNTBLANK(AM53)=0,AM53,"")</f>
      </c>
      <c r="AX44" s="39">
        <f>IF(COUNTBLANK(AO52)=0,AO52,"")</f>
      </c>
      <c r="AY44" s="37">
        <f>IF(COUNTBLANK(AN56)=0,AN56,"")</f>
      </c>
      <c r="AZ44" s="38">
        <f>IF(COUNTBLANK(AM56)=0,AM56,"")</f>
      </c>
      <c r="BA44" s="40">
        <f>IF(COUNTBLANK(AO55)=0,AO55,"")</f>
      </c>
      <c r="BB44" s="301"/>
      <c r="BC44" s="303"/>
      <c r="BD44" s="305"/>
      <c r="BE44" s="307"/>
      <c r="BF44" s="309"/>
      <c r="BG44" s="42">
        <f>SUM(E44,H44,K44,N44,Q44,T44,W44,Z44,AC44,AF44,AI44,AL44,AO44,AR44,AU44,AX44,BA44)</f>
        <v>0</v>
      </c>
      <c r="BH44" s="312"/>
      <c r="BI44" s="315"/>
      <c r="BJ44" s="43">
        <f>SUM(D43:D45,G43:G45,J43:J45,M43:M45,P43:P45,S43:S45,V43:V45,Y43:Y45,AB43:AB45,AE43:AE45,AH43:AH45,AK43:AK45,AN43:AN45,AQ43:AQ45,AT43:AT45,AW43:AW45,AZ43:AZ45)</f>
        <v>0</v>
      </c>
      <c r="BK44" s="312"/>
      <c r="BL44" s="322"/>
      <c r="BM44" s="44"/>
      <c r="BN44" s="294"/>
    </row>
    <row r="45" spans="1:66" ht="17.25" customHeight="1" thickBot="1">
      <c r="A45" s="297"/>
      <c r="B45" s="300"/>
      <c r="C45" s="68"/>
      <c r="D45" s="69"/>
      <c r="E45" s="70"/>
      <c r="F45" s="81"/>
      <c r="G45" s="69"/>
      <c r="H45" s="70"/>
      <c r="I45" s="68"/>
      <c r="J45" s="69"/>
      <c r="K45" s="70"/>
      <c r="L45" s="81"/>
      <c r="M45" s="69"/>
      <c r="N45" s="70"/>
      <c r="O45" s="68"/>
      <c r="P45" s="69"/>
      <c r="Q45" s="70"/>
      <c r="R45" s="81"/>
      <c r="S45" s="69"/>
      <c r="T45" s="82"/>
      <c r="U45" s="68"/>
      <c r="V45" s="69"/>
      <c r="W45" s="70"/>
      <c r="X45" s="81"/>
      <c r="Y45" s="69"/>
      <c r="Z45" s="82"/>
      <c r="AA45" s="68"/>
      <c r="AB45" s="69"/>
      <c r="AC45" s="70"/>
      <c r="AD45" s="81"/>
      <c r="AE45" s="69"/>
      <c r="AF45" s="82"/>
      <c r="AG45" s="68"/>
      <c r="AH45" s="69"/>
      <c r="AI45" s="70"/>
      <c r="AJ45" s="81"/>
      <c r="AK45" s="69"/>
      <c r="AL45" s="70"/>
      <c r="AM45" s="45"/>
      <c r="AN45" s="46"/>
      <c r="AO45" s="71"/>
      <c r="AP45" s="51">
        <f>IF(COUNTBLANK(AN48)=0,AN48,"")</f>
      </c>
      <c r="AQ45" s="48">
        <f>IF(COUNTBLANK(AM48)=0,AM48,"")</f>
      </c>
      <c r="AR45" s="49">
        <f>IF(COUNTBLANK(AO48)=0,IF(AO48="V","P",IF(AO48="P","V","")),"")</f>
      </c>
      <c r="AS45" s="47">
        <f>IF(COUNTBLANK(AN51)=0,AN51,"")</f>
      </c>
      <c r="AT45" s="48">
        <f>IF(COUNTBLANK(AM51)=0,AM51,"")</f>
      </c>
      <c r="AU45" s="50">
        <f>IF(COUNTBLANK(AO51)=0,IF(AO51="V","P",IF(AO51="P","V","")),"")</f>
      </c>
      <c r="AV45" s="51">
        <f>IF(COUNTBLANK(AN54)=0,AN54,"")</f>
      </c>
      <c r="AW45" s="48">
        <f>IF(COUNTBLANK(AM54)=0,AM54,"")</f>
      </c>
      <c r="AX45" s="49">
        <f>IF(COUNTBLANK(AO54)=0,IF(AO54="V","P",IF(AO54="P","V","")),"")</f>
      </c>
      <c r="AY45" s="47">
        <f>IF(COUNTBLANK(AN57)=0,AN57,"")</f>
      </c>
      <c r="AZ45" s="48">
        <f>IF(COUNTBLANK(AM57)=0,AM57,"")</f>
      </c>
      <c r="BA45" s="50">
        <f>IF(COUNTBLANK(AO57)=0,IF(AO57="V","P",IF(AO57="P","V","")),"")</f>
      </c>
      <c r="BB45" s="301"/>
      <c r="BC45" s="303"/>
      <c r="BD45" s="305"/>
      <c r="BE45" s="307"/>
      <c r="BF45" s="309"/>
      <c r="BG45" s="55"/>
      <c r="BH45" s="330"/>
      <c r="BI45" s="331"/>
      <c r="BJ45" s="56"/>
      <c r="BK45" s="330"/>
      <c r="BL45" s="332"/>
      <c r="BM45" s="57"/>
      <c r="BN45" s="295"/>
    </row>
    <row r="46" spans="1:66" ht="17.25" customHeight="1">
      <c r="A46" s="209" t="s">
        <v>96</v>
      </c>
      <c r="B46" s="298">
        <f>IF(COUNTBLANK(A46)=0,B43+1,"")</f>
        <v>14</v>
      </c>
      <c r="C46" s="65"/>
      <c r="D46" s="66"/>
      <c r="E46" s="67"/>
      <c r="F46" s="78">
        <v>6</v>
      </c>
      <c r="G46" s="66">
        <v>3</v>
      </c>
      <c r="H46" s="79">
        <v>2</v>
      </c>
      <c r="I46" s="65"/>
      <c r="J46" s="66"/>
      <c r="K46" s="67"/>
      <c r="L46" s="78">
        <v>6</v>
      </c>
      <c r="M46" s="66">
        <v>1</v>
      </c>
      <c r="N46" s="79">
        <v>2</v>
      </c>
      <c r="O46" s="65">
        <v>6</v>
      </c>
      <c r="P46" s="66">
        <v>1</v>
      </c>
      <c r="Q46" s="67">
        <v>2</v>
      </c>
      <c r="R46" s="78">
        <v>6</v>
      </c>
      <c r="S46" s="66">
        <v>1</v>
      </c>
      <c r="T46" s="79">
        <v>2</v>
      </c>
      <c r="U46" s="65">
        <v>6</v>
      </c>
      <c r="V46" s="66">
        <v>0</v>
      </c>
      <c r="W46" s="67">
        <v>2</v>
      </c>
      <c r="X46" s="78">
        <v>6</v>
      </c>
      <c r="Y46" s="66">
        <v>1</v>
      </c>
      <c r="Z46" s="79">
        <v>2</v>
      </c>
      <c r="AA46" s="65"/>
      <c r="AB46" s="66"/>
      <c r="AC46" s="67"/>
      <c r="AD46" s="78">
        <v>3</v>
      </c>
      <c r="AE46" s="66">
        <v>6</v>
      </c>
      <c r="AF46" s="79">
        <v>0</v>
      </c>
      <c r="AG46" s="65"/>
      <c r="AH46" s="66"/>
      <c r="AI46" s="67"/>
      <c r="AJ46" s="78">
        <v>0</v>
      </c>
      <c r="AK46" s="66">
        <v>6</v>
      </c>
      <c r="AL46" s="79">
        <v>0</v>
      </c>
      <c r="AM46" s="65"/>
      <c r="AN46" s="66"/>
      <c r="AO46" s="67"/>
      <c r="AP46" s="35"/>
      <c r="AQ46" s="36"/>
      <c r="AR46" s="61"/>
      <c r="AS46" s="27">
        <f>IF(COUNTBLANK(AQ49)=0,AQ49,"")</f>
        <v>6</v>
      </c>
      <c r="AT46" s="28">
        <f>IF(COUNTBLANK(AP49)=0,AP49,"")</f>
        <v>1</v>
      </c>
      <c r="AU46" s="30">
        <f>IF(COUNTBLANK(AR50)=0,AR50,"")</f>
        <v>2</v>
      </c>
      <c r="AV46" s="31">
        <f>IF(COUNTBLANK(AQ52)=0,AQ52,"")</f>
      </c>
      <c r="AW46" s="28">
        <f>IF(COUNTBLANK(AP52)=0,AP52,"")</f>
      </c>
      <c r="AX46" s="29">
        <f>IF(COUNTBLANK(AR53)=0,AR53,"")</f>
      </c>
      <c r="AY46" s="27">
        <f>IF(COUNTBLANK(AQ55)=0,AQ55,"")</f>
      </c>
      <c r="AZ46" s="28">
        <f>IF(COUNTBLANK(AP55)=0,AP55,"")</f>
      </c>
      <c r="BA46" s="30">
        <f>IF(COUNTBLANK(AR56)=0,AR56,"")</f>
      </c>
      <c r="BB46" s="324">
        <f>BD46+BE46</f>
        <v>9</v>
      </c>
      <c r="BC46" s="327"/>
      <c r="BD46" s="328">
        <f>COUNTIF(C48:BA48,"V")</f>
        <v>7</v>
      </c>
      <c r="BE46" s="317">
        <f>COUNTIF(C48:BA48,"P")</f>
        <v>2</v>
      </c>
      <c r="BF46" s="318">
        <f>BD46*2+BE46</f>
        <v>16</v>
      </c>
      <c r="BG46" s="62">
        <f>SUM(E46,H46,K46,N46,Q46,T46,W46,Z46,AC46,AF46,AI46,AL46,AO46,AR46,AU46,AX46,BA46)</f>
        <v>14</v>
      </c>
      <c r="BH46" s="319">
        <f>BG46-BG47</f>
        <v>9</v>
      </c>
      <c r="BI46" s="320">
        <f>BG46/BG47</f>
        <v>2.8</v>
      </c>
      <c r="BJ46" s="63">
        <f>SUM(C46:C48,F46:F48,I46:I48,L46:L48,O46:O48,R46:R48,U46:U48,X46:X48,AA46:AA48,AD46:AD48,AG46:AG48,AJ46:AJ48,AM46:AM48,AP46:AP48,AS46:AS48,AV46:AV48,AY46:AY48)</f>
        <v>92</v>
      </c>
      <c r="BK46" s="319">
        <f>BJ46-BJ47</f>
        <v>45</v>
      </c>
      <c r="BL46" s="329">
        <f>BJ46/BJ47</f>
        <v>1.9574468085106382</v>
      </c>
      <c r="BM46" s="64"/>
      <c r="BN46" s="293">
        <f>RANK(BF46,$BF$7:$BF$57)</f>
        <v>3</v>
      </c>
    </row>
    <row r="47" spans="1:66" ht="17.25" customHeight="1">
      <c r="A47" s="296"/>
      <c r="B47" s="299"/>
      <c r="C47" s="65"/>
      <c r="D47" s="66"/>
      <c r="E47" s="67"/>
      <c r="F47" s="78">
        <v>6</v>
      </c>
      <c r="G47" s="66">
        <v>1</v>
      </c>
      <c r="H47" s="79">
        <v>0</v>
      </c>
      <c r="I47" s="65"/>
      <c r="J47" s="66"/>
      <c r="K47" s="67"/>
      <c r="L47" s="78">
        <v>6</v>
      </c>
      <c r="M47" s="66">
        <v>0</v>
      </c>
      <c r="N47" s="79">
        <v>0</v>
      </c>
      <c r="O47" s="65">
        <v>6</v>
      </c>
      <c r="P47" s="66">
        <v>2</v>
      </c>
      <c r="Q47" s="67">
        <v>0</v>
      </c>
      <c r="R47" s="78">
        <v>4</v>
      </c>
      <c r="S47" s="66">
        <v>6</v>
      </c>
      <c r="T47" s="79">
        <v>1</v>
      </c>
      <c r="U47" s="65">
        <v>6</v>
      </c>
      <c r="V47" s="66">
        <v>1</v>
      </c>
      <c r="W47" s="67">
        <v>0</v>
      </c>
      <c r="X47" s="78">
        <v>6</v>
      </c>
      <c r="Y47" s="66">
        <v>3</v>
      </c>
      <c r="Z47" s="79">
        <v>0</v>
      </c>
      <c r="AA47" s="65"/>
      <c r="AB47" s="66"/>
      <c r="AC47" s="67"/>
      <c r="AD47" s="78">
        <v>0</v>
      </c>
      <c r="AE47" s="66">
        <v>6</v>
      </c>
      <c r="AF47" s="79">
        <v>2</v>
      </c>
      <c r="AG47" s="65"/>
      <c r="AH47" s="66"/>
      <c r="AI47" s="67"/>
      <c r="AJ47" s="78">
        <v>1</v>
      </c>
      <c r="AK47" s="66">
        <v>6</v>
      </c>
      <c r="AL47" s="79">
        <v>2</v>
      </c>
      <c r="AM47" s="65"/>
      <c r="AN47" s="66"/>
      <c r="AO47" s="67"/>
      <c r="AP47" s="35"/>
      <c r="AQ47" s="36"/>
      <c r="AR47" s="61"/>
      <c r="AS47" s="37">
        <f>IF(COUNTBLANK(AQ50)=0,AQ50,"")</f>
        <v>6</v>
      </c>
      <c r="AT47" s="38">
        <f>IF(COUNTBLANK(AP50)=0,AP50,"")</f>
        <v>1</v>
      </c>
      <c r="AU47" s="40">
        <f>IF(COUNTBLANK(AR49)=0,AR49,"")</f>
        <v>0</v>
      </c>
      <c r="AV47" s="41">
        <f>IF(COUNTBLANK(AQ53)=0,AQ53,"")</f>
      </c>
      <c r="AW47" s="38">
        <f>IF(COUNTBLANK(AP53)=0,AP53,"")</f>
      </c>
      <c r="AX47" s="39">
        <f>IF(COUNTBLANK(AR52)=0,AR52,"")</f>
      </c>
      <c r="AY47" s="37">
        <f>IF(COUNTBLANK(AQ56)=0,AQ56,"")</f>
      </c>
      <c r="AZ47" s="38">
        <f>IF(COUNTBLANK(AP56)=0,AP56,"")</f>
      </c>
      <c r="BA47" s="40">
        <f>IF(COUNTBLANK(AR55)=0,AR55,"")</f>
      </c>
      <c r="BB47" s="325"/>
      <c r="BC47" s="303"/>
      <c r="BD47" s="305"/>
      <c r="BE47" s="307"/>
      <c r="BF47" s="309"/>
      <c r="BG47" s="42">
        <f>SUM(E47,H47,K47,N47,Q47,T47,W47,Z47,AC47,AF47,AI47,AL47,AO47,AR47,AU47,AX47,BA47)</f>
        <v>5</v>
      </c>
      <c r="BH47" s="312"/>
      <c r="BI47" s="315"/>
      <c r="BJ47" s="43">
        <f>SUM(D46:D48,G46:G48,J46:J48,M46:M48,P46:P48,S46:S48,V46:V48,Y46:Y48,AB46:AB48,AE46:AE48,AH46:AH48,AK46:AK48,AN46:AN48,AQ46:AQ48,AT46:AT48,AW46:AW48,AZ46:AZ48)</f>
        <v>47</v>
      </c>
      <c r="BK47" s="312"/>
      <c r="BL47" s="322"/>
      <c r="BM47" s="44"/>
      <c r="BN47" s="294"/>
    </row>
    <row r="48" spans="1:66" ht="17.25" customHeight="1" thickBot="1">
      <c r="A48" s="297"/>
      <c r="B48" s="300"/>
      <c r="C48" s="83"/>
      <c r="D48" s="84"/>
      <c r="E48" s="80"/>
      <c r="F48" s="85"/>
      <c r="G48" s="84"/>
      <c r="H48" s="86" t="s">
        <v>92</v>
      </c>
      <c r="I48" s="83"/>
      <c r="J48" s="84"/>
      <c r="K48" s="80"/>
      <c r="L48" s="85"/>
      <c r="M48" s="84"/>
      <c r="N48" s="86" t="s">
        <v>92</v>
      </c>
      <c r="O48" s="83"/>
      <c r="P48" s="84"/>
      <c r="Q48" s="80" t="s">
        <v>92</v>
      </c>
      <c r="R48" s="85">
        <v>6</v>
      </c>
      <c r="S48" s="84">
        <v>1</v>
      </c>
      <c r="T48" s="86" t="s">
        <v>92</v>
      </c>
      <c r="U48" s="83"/>
      <c r="V48" s="84"/>
      <c r="W48" s="80" t="s">
        <v>92</v>
      </c>
      <c r="X48" s="85"/>
      <c r="Y48" s="84"/>
      <c r="Z48" s="86" t="s">
        <v>92</v>
      </c>
      <c r="AA48" s="83"/>
      <c r="AB48" s="84"/>
      <c r="AC48" s="80"/>
      <c r="AD48" s="85"/>
      <c r="AE48" s="84"/>
      <c r="AF48" s="86" t="s">
        <v>99</v>
      </c>
      <c r="AG48" s="83"/>
      <c r="AH48" s="84"/>
      <c r="AI48" s="80"/>
      <c r="AJ48" s="85"/>
      <c r="AK48" s="84"/>
      <c r="AL48" s="86" t="s">
        <v>99</v>
      </c>
      <c r="AM48" s="83"/>
      <c r="AN48" s="84"/>
      <c r="AO48" s="80"/>
      <c r="AP48" s="45"/>
      <c r="AQ48" s="46"/>
      <c r="AR48" s="71"/>
      <c r="AS48" s="47">
        <f>IF(COUNTBLANK(AQ51)=0,AQ51,"")</f>
      </c>
      <c r="AT48" s="48">
        <f>IF(COUNTBLANK(AP51)=0,AP51,"")</f>
      </c>
      <c r="AU48" s="50" t="str">
        <f>IF(COUNTBLANK(AR51)=0,IF(AR51="V","P",IF(AR51="P","V","")),"")</f>
        <v>V</v>
      </c>
      <c r="AV48" s="51">
        <f>IF(COUNTBLANK(AQ54)=0,AQ54,"")</f>
      </c>
      <c r="AW48" s="48">
        <f>IF(COUNTBLANK(AP54)=0,AP54,"")</f>
      </c>
      <c r="AX48" s="49">
        <f>IF(COUNTBLANK(AR54)=0,IF(AR54="V","P",IF(AR54="P","V","")),"")</f>
      </c>
      <c r="AY48" s="47">
        <f>IF(COUNTBLANK(AQ57)=0,AQ57,"")</f>
      </c>
      <c r="AZ48" s="48">
        <f>IF(COUNTBLANK(AP57)=0,AP57,"")</f>
      </c>
      <c r="BA48" s="50">
        <f>IF(COUNTBLANK(AR57)=0,IF(AR57="V","P",IF(AR57="P","V","")),"")</f>
      </c>
      <c r="BB48" s="326"/>
      <c r="BC48" s="304"/>
      <c r="BD48" s="306"/>
      <c r="BE48" s="308"/>
      <c r="BF48" s="310"/>
      <c r="BG48" s="72"/>
      <c r="BH48" s="313"/>
      <c r="BI48" s="316"/>
      <c r="BJ48" s="73"/>
      <c r="BK48" s="313"/>
      <c r="BL48" s="323"/>
      <c r="BM48" s="74"/>
      <c r="BN48" s="295"/>
    </row>
    <row r="49" spans="1:66" ht="17.25" customHeight="1">
      <c r="A49" s="209" t="s">
        <v>100</v>
      </c>
      <c r="B49" s="298">
        <f>IF(COUNTBLANK(A49)=0,B46+1,"")</f>
        <v>15</v>
      </c>
      <c r="C49" s="58"/>
      <c r="D49" s="59"/>
      <c r="E49" s="60"/>
      <c r="F49" s="75">
        <v>7</v>
      </c>
      <c r="G49" s="59">
        <v>5</v>
      </c>
      <c r="H49" s="76">
        <v>2</v>
      </c>
      <c r="I49" s="58"/>
      <c r="J49" s="59"/>
      <c r="K49" s="60"/>
      <c r="L49" s="75">
        <v>6</v>
      </c>
      <c r="M49" s="59">
        <v>4</v>
      </c>
      <c r="N49" s="76">
        <v>1</v>
      </c>
      <c r="O49" s="58"/>
      <c r="P49" s="59"/>
      <c r="Q49" s="60"/>
      <c r="R49" s="75">
        <v>7</v>
      </c>
      <c r="S49" s="59">
        <v>5</v>
      </c>
      <c r="T49" s="76">
        <v>2</v>
      </c>
      <c r="U49" s="58"/>
      <c r="V49" s="59"/>
      <c r="W49" s="60"/>
      <c r="X49" s="75"/>
      <c r="Y49" s="59"/>
      <c r="Z49" s="76"/>
      <c r="AA49" s="58"/>
      <c r="AB49" s="59"/>
      <c r="AC49" s="60"/>
      <c r="AD49" s="75">
        <v>2</v>
      </c>
      <c r="AE49" s="59">
        <v>6</v>
      </c>
      <c r="AF49" s="76">
        <v>0</v>
      </c>
      <c r="AG49" s="58"/>
      <c r="AH49" s="59"/>
      <c r="AI49" s="60"/>
      <c r="AJ49" s="75">
        <v>3</v>
      </c>
      <c r="AK49" s="59">
        <v>6</v>
      </c>
      <c r="AL49" s="76">
        <v>0</v>
      </c>
      <c r="AM49" s="58"/>
      <c r="AN49" s="59"/>
      <c r="AO49" s="60"/>
      <c r="AP49" s="75">
        <v>1</v>
      </c>
      <c r="AQ49" s="59">
        <v>6</v>
      </c>
      <c r="AR49" s="76">
        <v>0</v>
      </c>
      <c r="AS49" s="25"/>
      <c r="AT49" s="26"/>
      <c r="AU49" s="77"/>
      <c r="AV49" s="31">
        <f>IF(COUNTBLANK(AT52)=0,AT52,"")</f>
      </c>
      <c r="AW49" s="28">
        <f>IF(COUNTBLANK(AS52)=0,AS52,"")</f>
      </c>
      <c r="AX49" s="29">
        <f>IF(COUNTBLANK(AU53)=0,AU53,"")</f>
      </c>
      <c r="AY49" s="27">
        <f>IF(COUNTBLANK(AT55)=0,AT55,"")</f>
      </c>
      <c r="AZ49" s="28">
        <f>IF(COUNTBLANK(AS55)=0,AS55,"")</f>
      </c>
      <c r="BA49" s="30">
        <f>IF(COUNTBLANK(AU56)=0,AU56,"")</f>
      </c>
      <c r="BB49" s="301">
        <f>BD49+BE49</f>
        <v>6</v>
      </c>
      <c r="BC49" s="303"/>
      <c r="BD49" s="305">
        <f>COUNTIF(C51:BA51,"V")</f>
        <v>2</v>
      </c>
      <c r="BE49" s="307">
        <f>COUNTIF(C51:BA51,"P")</f>
        <v>4</v>
      </c>
      <c r="BF49" s="309">
        <f>BD49*2+BE49</f>
        <v>8</v>
      </c>
      <c r="BG49" s="32">
        <f>SUM(E49,H49,K49,N49,Q49,T49,W49,Z49,AC49,AF49,AI49,AL49,AO49,AR49,AU49,AX49,BA49)</f>
        <v>5</v>
      </c>
      <c r="BH49" s="311">
        <f>BG49-BG50</f>
        <v>-3</v>
      </c>
      <c r="BI49" s="314">
        <f>BG49/BG50</f>
        <v>0.625</v>
      </c>
      <c r="BJ49" s="33">
        <f>SUM(C49:C51,F49:F51,I49:I51,L49:L51,O49:O51,R49:R51,U49:U51,X49:X51,AA49:AA51,AD49:AD51,AG49:AG51,AJ49:AJ51,AM49:AM51,AP49:AP51,AS49:AS51,AV49:AV51,AY49:AY51)</f>
        <v>49</v>
      </c>
      <c r="BK49" s="311">
        <f>BJ49-BJ50</f>
        <v>-18</v>
      </c>
      <c r="BL49" s="321">
        <f>BJ49/BJ50</f>
        <v>0.7313432835820896</v>
      </c>
      <c r="BM49" s="34"/>
      <c r="BN49" s="293">
        <f>RANK(BF49,$BF$7:$BF$57)</f>
        <v>5</v>
      </c>
    </row>
    <row r="50" spans="1:66" ht="17.25" customHeight="1">
      <c r="A50" s="296"/>
      <c r="B50" s="299"/>
      <c r="C50" s="65"/>
      <c r="D50" s="66"/>
      <c r="E50" s="67"/>
      <c r="F50" s="78">
        <v>6</v>
      </c>
      <c r="G50" s="66">
        <v>4</v>
      </c>
      <c r="H50" s="79">
        <v>0</v>
      </c>
      <c r="I50" s="65"/>
      <c r="J50" s="66"/>
      <c r="K50" s="67"/>
      <c r="L50" s="78">
        <v>1</v>
      </c>
      <c r="M50" s="66">
        <v>6</v>
      </c>
      <c r="N50" s="79">
        <v>2</v>
      </c>
      <c r="O50" s="65"/>
      <c r="P50" s="66"/>
      <c r="Q50" s="67"/>
      <c r="R50" s="78">
        <v>6</v>
      </c>
      <c r="S50" s="66">
        <v>1</v>
      </c>
      <c r="T50" s="79">
        <v>0</v>
      </c>
      <c r="U50" s="65"/>
      <c r="V50" s="66"/>
      <c r="W50" s="67"/>
      <c r="X50" s="78"/>
      <c r="Y50" s="66"/>
      <c r="Z50" s="79"/>
      <c r="AA50" s="65"/>
      <c r="AB50" s="66"/>
      <c r="AC50" s="67"/>
      <c r="AD50" s="78">
        <v>3</v>
      </c>
      <c r="AE50" s="66">
        <v>6</v>
      </c>
      <c r="AF50" s="79">
        <v>2</v>
      </c>
      <c r="AG50" s="65"/>
      <c r="AH50" s="66"/>
      <c r="AI50" s="67"/>
      <c r="AJ50" s="78">
        <v>2</v>
      </c>
      <c r="AK50" s="66">
        <v>6</v>
      </c>
      <c r="AL50" s="79">
        <v>2</v>
      </c>
      <c r="AM50" s="65"/>
      <c r="AN50" s="66"/>
      <c r="AO50" s="67"/>
      <c r="AP50" s="78">
        <v>1</v>
      </c>
      <c r="AQ50" s="66">
        <v>6</v>
      </c>
      <c r="AR50" s="79">
        <v>2</v>
      </c>
      <c r="AS50" s="35"/>
      <c r="AT50" s="36"/>
      <c r="AU50" s="61"/>
      <c r="AV50" s="41">
        <f>IF(COUNTBLANK(AT53)=0,AT53,"")</f>
      </c>
      <c r="AW50" s="38">
        <f>IF(COUNTBLANK(AS53)=0,AS53,"")</f>
      </c>
      <c r="AX50" s="39">
        <f>IF(COUNTBLANK(AU52)=0,AU52,"")</f>
      </c>
      <c r="AY50" s="37">
        <f>IF(COUNTBLANK(AT56)=0,AT56,"")</f>
      </c>
      <c r="AZ50" s="38">
        <f>IF(COUNTBLANK(AS56)=0,AS56,"")</f>
      </c>
      <c r="BA50" s="40">
        <f>IF(COUNTBLANK(AU55)=0,AU55,"")</f>
      </c>
      <c r="BB50" s="301"/>
      <c r="BC50" s="303"/>
      <c r="BD50" s="305"/>
      <c r="BE50" s="307"/>
      <c r="BF50" s="309"/>
      <c r="BG50" s="42">
        <f>SUM(E50,H50,K50,N50,Q50,T50,W50,Z50,AC50,AF50,AI50,AL50,AO50,AR50,AU50,AX50,BA50)</f>
        <v>8</v>
      </c>
      <c r="BH50" s="312"/>
      <c r="BI50" s="315"/>
      <c r="BJ50" s="43">
        <f>SUM(D49:D51,G49:G51,J49:J51,M49:M51,P49:P51,S49:S51,V49:V51,Y49:Y51,AB49:AB51,AE49:AE51,AH49:AH51,AK49:AK51,AN49:AN51,AQ49:AQ51,AT49:AT51,AW49:AW51,AZ49:AZ51)</f>
        <v>67</v>
      </c>
      <c r="BK50" s="312"/>
      <c r="BL50" s="322"/>
      <c r="BM50" s="44"/>
      <c r="BN50" s="294"/>
    </row>
    <row r="51" spans="1:66" ht="17.25" customHeight="1" thickBot="1">
      <c r="A51" s="297"/>
      <c r="B51" s="300"/>
      <c r="C51" s="68"/>
      <c r="D51" s="69"/>
      <c r="E51" s="70"/>
      <c r="F51" s="81"/>
      <c r="G51" s="69"/>
      <c r="H51" s="82" t="s">
        <v>92</v>
      </c>
      <c r="I51" s="68"/>
      <c r="J51" s="69"/>
      <c r="K51" s="70"/>
      <c r="L51" s="81">
        <v>4</v>
      </c>
      <c r="M51" s="69">
        <v>6</v>
      </c>
      <c r="N51" s="82" t="s">
        <v>99</v>
      </c>
      <c r="O51" s="68"/>
      <c r="P51" s="69"/>
      <c r="Q51" s="70"/>
      <c r="R51" s="81"/>
      <c r="S51" s="69"/>
      <c r="T51" s="70" t="s">
        <v>92</v>
      </c>
      <c r="U51" s="68"/>
      <c r="V51" s="69"/>
      <c r="W51" s="70"/>
      <c r="X51" s="81"/>
      <c r="Y51" s="69"/>
      <c r="Z51" s="82"/>
      <c r="AA51" s="68"/>
      <c r="AB51" s="69"/>
      <c r="AC51" s="70"/>
      <c r="AD51" s="81"/>
      <c r="AE51" s="69"/>
      <c r="AF51" s="82" t="s">
        <v>99</v>
      </c>
      <c r="AG51" s="68"/>
      <c r="AH51" s="69"/>
      <c r="AI51" s="70"/>
      <c r="AJ51" s="81"/>
      <c r="AK51" s="69"/>
      <c r="AL51" s="82" t="s">
        <v>99</v>
      </c>
      <c r="AM51" s="68"/>
      <c r="AN51" s="69"/>
      <c r="AO51" s="70"/>
      <c r="AP51" s="81"/>
      <c r="AQ51" s="69"/>
      <c r="AR51" s="82" t="s">
        <v>99</v>
      </c>
      <c r="AS51" s="45"/>
      <c r="AT51" s="46"/>
      <c r="AU51" s="71"/>
      <c r="AV51" s="51">
        <f>IF(COUNTBLANK(AT54)=0,AT54,"")</f>
      </c>
      <c r="AW51" s="48">
        <f>IF(COUNTBLANK(AS54)=0,AS54,"")</f>
      </c>
      <c r="AX51" s="49">
        <f>IF(COUNTBLANK(AU54)=0,IF(AU54="V","P",IF(AU54="P","V","")),"")</f>
      </c>
      <c r="AY51" s="47">
        <f>IF(COUNTBLANK(AT57)=0,AT57,"")</f>
      </c>
      <c r="AZ51" s="48">
        <f>IF(COUNTBLANK(AS57)=0,AS57,"")</f>
      </c>
      <c r="BA51" s="50">
        <f>IF(COUNTBLANK(AU57)=0,IF(AU57="V","P",IF(AU57="P","V","")),"")</f>
      </c>
      <c r="BB51" s="301"/>
      <c r="BC51" s="303"/>
      <c r="BD51" s="305"/>
      <c r="BE51" s="307"/>
      <c r="BF51" s="309"/>
      <c r="BG51" s="55"/>
      <c r="BH51" s="330"/>
      <c r="BI51" s="331"/>
      <c r="BJ51" s="56"/>
      <c r="BK51" s="330"/>
      <c r="BL51" s="332"/>
      <c r="BM51" s="57"/>
      <c r="BN51" s="295"/>
    </row>
    <row r="52" spans="1:66" ht="17.25" customHeight="1">
      <c r="A52" s="209"/>
      <c r="B52" s="298">
        <f>IF(COUNTBLANK(A52)=0,B49+1,"")</f>
      </c>
      <c r="C52" s="65"/>
      <c r="D52" s="66"/>
      <c r="E52" s="67"/>
      <c r="F52" s="78"/>
      <c r="G52" s="66"/>
      <c r="H52" s="79"/>
      <c r="I52" s="65"/>
      <c r="J52" s="66"/>
      <c r="K52" s="67"/>
      <c r="L52" s="78"/>
      <c r="M52" s="66"/>
      <c r="N52" s="79"/>
      <c r="O52" s="65"/>
      <c r="P52" s="66"/>
      <c r="Q52" s="67"/>
      <c r="R52" s="78"/>
      <c r="S52" s="66"/>
      <c r="T52" s="79"/>
      <c r="U52" s="65"/>
      <c r="V52" s="66"/>
      <c r="W52" s="67"/>
      <c r="X52" s="78"/>
      <c r="Y52" s="66"/>
      <c r="Z52" s="79"/>
      <c r="AA52" s="65"/>
      <c r="AB52" s="66"/>
      <c r="AC52" s="67"/>
      <c r="AD52" s="78"/>
      <c r="AE52" s="66"/>
      <c r="AF52" s="79"/>
      <c r="AG52" s="65"/>
      <c r="AH52" s="66"/>
      <c r="AI52" s="67"/>
      <c r="AJ52" s="78"/>
      <c r="AK52" s="66"/>
      <c r="AL52" s="79"/>
      <c r="AM52" s="65"/>
      <c r="AN52" s="66"/>
      <c r="AO52" s="67"/>
      <c r="AP52" s="78"/>
      <c r="AQ52" s="66"/>
      <c r="AR52" s="79"/>
      <c r="AS52" s="65"/>
      <c r="AT52" s="66"/>
      <c r="AU52" s="67"/>
      <c r="AV52" s="35"/>
      <c r="AW52" s="36"/>
      <c r="AX52" s="61"/>
      <c r="AY52" s="27">
        <f>IF(COUNTBLANK(AW55)=0,AW55,"")</f>
      </c>
      <c r="AZ52" s="28">
        <f>IF(COUNTBLANK(AV55)=0,AV55,"")</f>
      </c>
      <c r="BA52" s="30">
        <f>IF(COUNTBLANK(AX56)=0,AX56,"")</f>
      </c>
      <c r="BB52" s="324">
        <f>BD52+BE52</f>
        <v>0</v>
      </c>
      <c r="BC52" s="327"/>
      <c r="BD52" s="328">
        <f>COUNTIF(C54:BA54,"V")</f>
        <v>0</v>
      </c>
      <c r="BE52" s="317">
        <f>COUNTIF(C54:BA54,"P")</f>
        <v>0</v>
      </c>
      <c r="BF52" s="318">
        <f>BD52*2+BE52</f>
        <v>0</v>
      </c>
      <c r="BG52" s="62">
        <f>SUM(E52,H52,K52,N52,Q52,T52,W52,Z52,AC52,AF52,AI52,AL52,AO52,AR52,AU52,AX52,BA52)</f>
        <v>0</v>
      </c>
      <c r="BH52" s="319">
        <f>BG52-BG53</f>
        <v>0</v>
      </c>
      <c r="BI52" s="320" t="e">
        <f>BG52/BG53</f>
        <v>#DIV/0!</v>
      </c>
      <c r="BJ52" s="63">
        <f>SUM(C52:C54,F52:F54,I52:I54,L52:L54,O52:O54,R52:R54,U52:U54,X52:X54,AA52:AA54,AD52:AD54,AG52:AG54,AJ52:AJ54,AM52:AM54,AP52:AP54,AS52:AS54,AV52:AV54,AY52:AY54)</f>
        <v>0</v>
      </c>
      <c r="BK52" s="319">
        <f>BJ52-BJ53</f>
        <v>0</v>
      </c>
      <c r="BL52" s="329" t="e">
        <f>BJ52/BJ53</f>
        <v>#DIV/0!</v>
      </c>
      <c r="BM52" s="64"/>
      <c r="BN52" s="293">
        <f>RANK(BF52,$BF$7:$BF$57)</f>
        <v>15</v>
      </c>
    </row>
    <row r="53" spans="1:66" ht="17.25" customHeight="1">
      <c r="A53" s="296"/>
      <c r="B53" s="299"/>
      <c r="C53" s="65"/>
      <c r="D53" s="66"/>
      <c r="E53" s="67"/>
      <c r="F53" s="78"/>
      <c r="G53" s="66"/>
      <c r="H53" s="79"/>
      <c r="I53" s="65"/>
      <c r="J53" s="66"/>
      <c r="K53" s="67"/>
      <c r="L53" s="78"/>
      <c r="M53" s="66"/>
      <c r="N53" s="79"/>
      <c r="O53" s="65"/>
      <c r="P53" s="66"/>
      <c r="Q53" s="67"/>
      <c r="R53" s="78"/>
      <c r="S53" s="66"/>
      <c r="T53" s="79"/>
      <c r="U53" s="65"/>
      <c r="V53" s="66"/>
      <c r="W53" s="67"/>
      <c r="X53" s="78"/>
      <c r="Y53" s="66"/>
      <c r="Z53" s="79"/>
      <c r="AA53" s="65"/>
      <c r="AB53" s="66"/>
      <c r="AC53" s="67"/>
      <c r="AD53" s="78"/>
      <c r="AE53" s="66"/>
      <c r="AF53" s="79"/>
      <c r="AG53" s="65"/>
      <c r="AH53" s="66"/>
      <c r="AI53" s="67"/>
      <c r="AJ53" s="78"/>
      <c r="AK53" s="66"/>
      <c r="AL53" s="79"/>
      <c r="AM53" s="65"/>
      <c r="AN53" s="66"/>
      <c r="AO53" s="67"/>
      <c r="AP53" s="78"/>
      <c r="AQ53" s="66"/>
      <c r="AR53" s="79"/>
      <c r="AS53" s="65"/>
      <c r="AT53" s="66"/>
      <c r="AU53" s="67"/>
      <c r="AV53" s="35"/>
      <c r="AW53" s="36"/>
      <c r="AX53" s="61"/>
      <c r="AY53" s="37">
        <f>IF(COUNTBLANK(AW56)=0,AW56,"")</f>
      </c>
      <c r="AZ53" s="38">
        <f>IF(COUNTBLANK(AV56)=0,AV56,"")</f>
      </c>
      <c r="BA53" s="40">
        <f>IF(COUNTBLANK(AX55)=0,AX55,"")</f>
      </c>
      <c r="BB53" s="325"/>
      <c r="BC53" s="303"/>
      <c r="BD53" s="305"/>
      <c r="BE53" s="307"/>
      <c r="BF53" s="309"/>
      <c r="BG53" s="42">
        <f>SUM(E53,H53,K53,N53,Q53,T53,W53,Z53,AC53,AF53,AI53,AL53,AO53,AR53,AU53,AX53,BA53)</f>
        <v>0</v>
      </c>
      <c r="BH53" s="312"/>
      <c r="BI53" s="315"/>
      <c r="BJ53" s="43">
        <f>SUM(D52:D54,G52:G54,J52:J54,M52:M54,P52:P54,S52:S54,V52:V54,Y52:Y54,AB52:AB54,AE52:AE54,AH52:AH54,AK52:AK54,AN52:AN54,AQ52:AQ54,AT52:AT54,AW52:AW54,AZ52:AZ54)</f>
        <v>0</v>
      </c>
      <c r="BK53" s="312"/>
      <c r="BL53" s="322"/>
      <c r="BM53" s="44"/>
      <c r="BN53" s="294"/>
    </row>
    <row r="54" spans="1:66" ht="17.25" customHeight="1" thickBot="1">
      <c r="A54" s="297"/>
      <c r="B54" s="300"/>
      <c r="C54" s="83"/>
      <c r="D54" s="84"/>
      <c r="E54" s="80"/>
      <c r="F54" s="85"/>
      <c r="G54" s="84"/>
      <c r="H54" s="86"/>
      <c r="I54" s="83"/>
      <c r="J54" s="84"/>
      <c r="K54" s="80"/>
      <c r="L54" s="85"/>
      <c r="M54" s="84"/>
      <c r="N54" s="80"/>
      <c r="O54" s="83"/>
      <c r="P54" s="84"/>
      <c r="Q54" s="80"/>
      <c r="R54" s="85"/>
      <c r="S54" s="84"/>
      <c r="T54" s="86"/>
      <c r="U54" s="83"/>
      <c r="V54" s="84"/>
      <c r="W54" s="80"/>
      <c r="X54" s="85"/>
      <c r="Y54" s="84"/>
      <c r="Z54" s="86"/>
      <c r="AA54" s="83"/>
      <c r="AB54" s="84"/>
      <c r="AC54" s="80"/>
      <c r="AD54" s="85"/>
      <c r="AE54" s="84"/>
      <c r="AF54" s="86"/>
      <c r="AG54" s="83"/>
      <c r="AH54" s="84"/>
      <c r="AI54" s="80"/>
      <c r="AJ54" s="85"/>
      <c r="AK54" s="84"/>
      <c r="AL54" s="80"/>
      <c r="AM54" s="83"/>
      <c r="AN54" s="84"/>
      <c r="AO54" s="80"/>
      <c r="AP54" s="85"/>
      <c r="AQ54" s="84"/>
      <c r="AR54" s="86"/>
      <c r="AS54" s="83"/>
      <c r="AT54" s="84"/>
      <c r="AU54" s="80"/>
      <c r="AV54" s="45"/>
      <c r="AW54" s="46"/>
      <c r="AX54" s="71"/>
      <c r="AY54" s="47">
        <f>IF(COUNTBLANK(AW57)=0,AW57,"")</f>
      </c>
      <c r="AZ54" s="48">
        <f>IF(COUNTBLANK(AV57)=0,AV57,"")</f>
      </c>
      <c r="BA54" s="50">
        <f>IF(COUNTBLANK(AX57)=0,IF(AX57="V","P",IF(AX57="P","V","")),"")</f>
      </c>
      <c r="BB54" s="326"/>
      <c r="BC54" s="304"/>
      <c r="BD54" s="306"/>
      <c r="BE54" s="308"/>
      <c r="BF54" s="310"/>
      <c r="BG54" s="72"/>
      <c r="BH54" s="313"/>
      <c r="BI54" s="316"/>
      <c r="BJ54" s="73"/>
      <c r="BK54" s="313"/>
      <c r="BL54" s="323"/>
      <c r="BM54" s="74"/>
      <c r="BN54" s="295"/>
    </row>
    <row r="55" spans="1:66" ht="17.25" customHeight="1">
      <c r="A55" s="209"/>
      <c r="B55" s="298">
        <f>IF(COUNTBLANK(A55)=0,B52+1,"")</f>
      </c>
      <c r="C55" s="58"/>
      <c r="D55" s="59"/>
      <c r="E55" s="60"/>
      <c r="F55" s="75"/>
      <c r="G55" s="59"/>
      <c r="H55" s="76"/>
      <c r="I55" s="58"/>
      <c r="J55" s="59"/>
      <c r="K55" s="60"/>
      <c r="L55" s="75"/>
      <c r="M55" s="59"/>
      <c r="N55" s="76"/>
      <c r="O55" s="58"/>
      <c r="P55" s="59"/>
      <c r="Q55" s="60"/>
      <c r="R55" s="75"/>
      <c r="S55" s="59"/>
      <c r="T55" s="76"/>
      <c r="U55" s="58"/>
      <c r="V55" s="59"/>
      <c r="W55" s="60"/>
      <c r="X55" s="75"/>
      <c r="Y55" s="59"/>
      <c r="Z55" s="76"/>
      <c r="AA55" s="58"/>
      <c r="AB55" s="59"/>
      <c r="AC55" s="60"/>
      <c r="AD55" s="75"/>
      <c r="AE55" s="59"/>
      <c r="AF55" s="76"/>
      <c r="AG55" s="58"/>
      <c r="AH55" s="59"/>
      <c r="AI55" s="60"/>
      <c r="AJ55" s="75"/>
      <c r="AK55" s="59"/>
      <c r="AL55" s="76"/>
      <c r="AM55" s="58"/>
      <c r="AN55" s="59"/>
      <c r="AO55" s="60"/>
      <c r="AP55" s="75"/>
      <c r="AQ55" s="59"/>
      <c r="AR55" s="76"/>
      <c r="AS55" s="58"/>
      <c r="AT55" s="59"/>
      <c r="AU55" s="60"/>
      <c r="AV55" s="75"/>
      <c r="AW55" s="59"/>
      <c r="AX55" s="76"/>
      <c r="AY55" s="25"/>
      <c r="AZ55" s="26"/>
      <c r="BA55" s="77"/>
      <c r="BB55" s="301">
        <f>BD55+BE55</f>
        <v>0</v>
      </c>
      <c r="BC55" s="303"/>
      <c r="BD55" s="305">
        <f>COUNTIF(C57:BA57,"V")</f>
        <v>0</v>
      </c>
      <c r="BE55" s="307">
        <f>COUNTIF(C57:BA57,"P")</f>
        <v>0</v>
      </c>
      <c r="BF55" s="309">
        <f>BD55*2+BE55</f>
        <v>0</v>
      </c>
      <c r="BG55" s="32">
        <f>SUM(E55,H55,K55,N55,Q55,T55,W55,Z55,AC55,AF55,AI55,AL55,AO55,AR55,AU55,AX55,BA55)</f>
        <v>0</v>
      </c>
      <c r="BH55" s="311">
        <f>BG55-BG56</f>
        <v>0</v>
      </c>
      <c r="BI55" s="314" t="e">
        <f>BG55/BG56</f>
        <v>#DIV/0!</v>
      </c>
      <c r="BJ55" s="33">
        <f>SUM(C55:C57,F55:F57,I55:I57,L55:L57,O55:O57,R55:R57,U55:U57,X55:X57,AA55:AA57,AD55:AD57,AG55:AG57,AJ55:AJ57,AM55:AM57,AP55:AP57,AS55:AS57,AV55:AV57,AY55:AY57)</f>
        <v>0</v>
      </c>
      <c r="BK55" s="311">
        <f>BJ55-BJ56</f>
        <v>0</v>
      </c>
      <c r="BL55" s="321" t="e">
        <f>BJ55/BJ56</f>
        <v>#DIV/0!</v>
      </c>
      <c r="BM55" s="34"/>
      <c r="BN55" s="293">
        <f>RANK(BF55,$BF$7:$BF$57)</f>
        <v>15</v>
      </c>
    </row>
    <row r="56" spans="1:66" ht="17.25" customHeight="1">
      <c r="A56" s="296"/>
      <c r="B56" s="299"/>
      <c r="C56" s="65"/>
      <c r="D56" s="66"/>
      <c r="E56" s="67"/>
      <c r="F56" s="78"/>
      <c r="G56" s="66"/>
      <c r="H56" s="79"/>
      <c r="I56" s="65"/>
      <c r="J56" s="66"/>
      <c r="K56" s="67"/>
      <c r="L56" s="78"/>
      <c r="M56" s="66"/>
      <c r="N56" s="79"/>
      <c r="O56" s="65"/>
      <c r="P56" s="66"/>
      <c r="Q56" s="67"/>
      <c r="R56" s="78"/>
      <c r="S56" s="66"/>
      <c r="T56" s="79"/>
      <c r="U56" s="65"/>
      <c r="V56" s="66"/>
      <c r="W56" s="67"/>
      <c r="X56" s="78"/>
      <c r="Y56" s="66"/>
      <c r="Z56" s="79"/>
      <c r="AA56" s="65"/>
      <c r="AB56" s="66"/>
      <c r="AC56" s="67"/>
      <c r="AD56" s="78"/>
      <c r="AE56" s="66"/>
      <c r="AF56" s="79"/>
      <c r="AG56" s="65"/>
      <c r="AH56" s="66"/>
      <c r="AI56" s="67"/>
      <c r="AJ56" s="78"/>
      <c r="AK56" s="66"/>
      <c r="AL56" s="79"/>
      <c r="AM56" s="65"/>
      <c r="AN56" s="66"/>
      <c r="AO56" s="67"/>
      <c r="AP56" s="78"/>
      <c r="AQ56" s="66"/>
      <c r="AR56" s="79"/>
      <c r="AS56" s="65"/>
      <c r="AT56" s="66"/>
      <c r="AU56" s="67"/>
      <c r="AV56" s="78"/>
      <c r="AW56" s="66"/>
      <c r="AX56" s="79"/>
      <c r="AY56" s="35"/>
      <c r="AZ56" s="36"/>
      <c r="BA56" s="61"/>
      <c r="BB56" s="301"/>
      <c r="BC56" s="303"/>
      <c r="BD56" s="305"/>
      <c r="BE56" s="307"/>
      <c r="BF56" s="309"/>
      <c r="BG56" s="42">
        <f>SUM(E56,H56,K56,N56,Q56,T56,W56,Z56,AC56,AF56,AI56,AL56,AO56,AR56,AU56,AX56,BA56)</f>
        <v>0</v>
      </c>
      <c r="BH56" s="312"/>
      <c r="BI56" s="315"/>
      <c r="BJ56" s="43">
        <f>SUM(D55:D57,G55:G57,J55:J57,M55:M57,P55:P57,S55:S57,V55:V57,Y55:Y57,AB55:AB57,AE55:AE57,AH55:AH57,AK55:AK57,AN55:AN57,AQ55:AQ57,AT55:AT57,AW55:AW57,AZ55:AZ57)</f>
        <v>0</v>
      </c>
      <c r="BK56" s="312"/>
      <c r="BL56" s="322"/>
      <c r="BM56" s="44"/>
      <c r="BN56" s="294"/>
    </row>
    <row r="57" spans="1:66" ht="17.25" customHeight="1" thickBot="1">
      <c r="A57" s="297"/>
      <c r="B57" s="300"/>
      <c r="C57" s="68"/>
      <c r="D57" s="69"/>
      <c r="E57" s="87"/>
      <c r="F57" s="88"/>
      <c r="G57" s="89"/>
      <c r="H57" s="87"/>
      <c r="I57" s="90"/>
      <c r="J57" s="89"/>
      <c r="K57" s="87"/>
      <c r="L57" s="88"/>
      <c r="M57" s="89"/>
      <c r="N57" s="87"/>
      <c r="O57" s="90"/>
      <c r="P57" s="89"/>
      <c r="Q57" s="87"/>
      <c r="R57" s="88"/>
      <c r="S57" s="89"/>
      <c r="T57" s="87"/>
      <c r="U57" s="90"/>
      <c r="V57" s="89"/>
      <c r="W57" s="87"/>
      <c r="X57" s="88"/>
      <c r="Y57" s="89"/>
      <c r="Z57" s="87"/>
      <c r="AA57" s="90"/>
      <c r="AB57" s="89"/>
      <c r="AC57" s="87"/>
      <c r="AD57" s="88"/>
      <c r="AE57" s="89"/>
      <c r="AF57" s="87"/>
      <c r="AG57" s="90"/>
      <c r="AH57" s="89"/>
      <c r="AI57" s="87"/>
      <c r="AJ57" s="88"/>
      <c r="AK57" s="89"/>
      <c r="AL57" s="91"/>
      <c r="AM57" s="90"/>
      <c r="AN57" s="89"/>
      <c r="AO57" s="87"/>
      <c r="AP57" s="88"/>
      <c r="AQ57" s="89"/>
      <c r="AR57" s="87"/>
      <c r="AS57" s="90"/>
      <c r="AT57" s="89"/>
      <c r="AU57" s="87"/>
      <c r="AV57" s="88"/>
      <c r="AW57" s="89"/>
      <c r="AX57" s="87"/>
      <c r="AY57" s="45"/>
      <c r="AZ57" s="46"/>
      <c r="BA57" s="71"/>
      <c r="BB57" s="302"/>
      <c r="BC57" s="304"/>
      <c r="BD57" s="306"/>
      <c r="BE57" s="308"/>
      <c r="BF57" s="310"/>
      <c r="BG57" s="72"/>
      <c r="BH57" s="313"/>
      <c r="BI57" s="316"/>
      <c r="BJ57" s="73"/>
      <c r="BK57" s="313"/>
      <c r="BL57" s="323"/>
      <c r="BM57" s="74"/>
      <c r="BN57" s="295"/>
    </row>
    <row r="58" spans="1:66" ht="24.75" customHeight="1">
      <c r="A58" s="200" t="s">
        <v>36</v>
      </c>
      <c r="B58" s="201">
        <f>MAX(B7:B57)</f>
        <v>15</v>
      </c>
      <c r="C58" s="93"/>
      <c r="D58" s="93"/>
      <c r="E58" s="93"/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3"/>
      <c r="U58" s="93"/>
      <c r="V58" s="93"/>
      <c r="W58" s="93"/>
      <c r="X58" s="93"/>
      <c r="Y58" s="93"/>
      <c r="Z58" s="93"/>
      <c r="AA58" s="93"/>
      <c r="AB58" s="93"/>
      <c r="AC58" s="93"/>
      <c r="AD58" s="93"/>
      <c r="AE58" s="93"/>
      <c r="AF58" s="93"/>
      <c r="AG58" s="93"/>
      <c r="AH58" s="93"/>
      <c r="AI58" s="93"/>
      <c r="AJ58" s="93"/>
      <c r="AK58" s="93"/>
      <c r="AL58" s="93"/>
      <c r="AM58" s="93"/>
      <c r="AN58" s="93"/>
      <c r="AO58" s="93"/>
      <c r="AP58" s="93"/>
      <c r="AQ58" s="93"/>
      <c r="AR58" s="93"/>
      <c r="AS58" s="93"/>
      <c r="AT58" s="93"/>
      <c r="AU58" s="93"/>
      <c r="AV58" s="93"/>
      <c r="AW58" s="93"/>
      <c r="AX58" s="93"/>
      <c r="AY58" s="93"/>
      <c r="AZ58" s="93"/>
      <c r="BA58" s="93"/>
      <c r="BB58" s="202">
        <f>SUM(BB7:BB57)/2</f>
        <v>41</v>
      </c>
      <c r="BC58" s="193">
        <f>CHOOSE(B58-9,BB58/45,BB58/55,BB58/66,BB58/77,BB58/91,BB58/105,BB58/120,BB58/136)</f>
        <v>0.3904761904761905</v>
      </c>
      <c r="BD58" s="202">
        <f>SUM(BD7:BD57)</f>
        <v>41</v>
      </c>
      <c r="BE58" s="202">
        <f>SUM(BE7:BE57)</f>
        <v>41</v>
      </c>
      <c r="BF58" s="202">
        <f>SUM(BF7:BF57)</f>
        <v>123</v>
      </c>
      <c r="BG58" s="202">
        <f>BG7+BG10+BG13+BG16+BG19+BG22+BG25+BG28+BG31+BG34+BG37+BG40+BG43+BG46+BG49+BG52+BG55</f>
        <v>87</v>
      </c>
      <c r="BH58" s="202">
        <f>SUM(BH7:BH57)</f>
        <v>0</v>
      </c>
      <c r="BI58" s="202"/>
      <c r="BJ58" s="202">
        <f>BJ7+BJ10+BJ13+BJ16+BJ19+BJ22+BJ25+BJ28+BJ31+BJ34+BJ37+BJ40+BJ43+BJ46+BJ49+BJ52+BJ55</f>
        <v>678</v>
      </c>
      <c r="BK58" s="202">
        <f>SUM(BK7:BK57)</f>
        <v>0</v>
      </c>
      <c r="BL58" s="203"/>
      <c r="BM58" s="203"/>
      <c r="BN58" s="203"/>
    </row>
    <row r="59" spans="5:66" ht="24.75" customHeight="1">
      <c r="E59" s="94"/>
      <c r="H59" s="94"/>
      <c r="K59" s="94"/>
      <c r="N59" s="94"/>
      <c r="Q59" s="94"/>
      <c r="T59" s="94"/>
      <c r="W59" s="94"/>
      <c r="Z59" s="94"/>
      <c r="AC59" s="94"/>
      <c r="AF59" s="94"/>
      <c r="AI59" s="94"/>
      <c r="AL59" s="94"/>
      <c r="AO59" s="94"/>
      <c r="AR59" s="94"/>
      <c r="AU59" s="94"/>
      <c r="AX59" s="94"/>
      <c r="BA59" s="94"/>
      <c r="BB59" s="204"/>
      <c r="BC59" s="205"/>
      <c r="BD59" s="204"/>
      <c r="BE59" s="204"/>
      <c r="BF59" s="97"/>
      <c r="BG59" s="202">
        <f>BG8+BG11+BG14+BG17+BG20+BG23+BG26+BG29+BG32+BG35+BG38+BG41+BG44+BG47+BG50+BG53+BG56</f>
        <v>87</v>
      </c>
      <c r="BH59" s="204"/>
      <c r="BI59" s="204"/>
      <c r="BJ59" s="202">
        <f>BJ8+BJ11+BJ14+BJ17+BJ20+BJ23+BJ26+BJ29+BJ32+BJ35+BJ38+BJ41+BJ44+BJ47+BJ50+BJ53+BJ56</f>
        <v>678</v>
      </c>
      <c r="BK59" s="204"/>
      <c r="BL59" s="204"/>
      <c r="BM59" s="204"/>
      <c r="BN59" s="204"/>
    </row>
  </sheetData>
  <sheetProtection password="CE3F" sheet="1" objects="1" scenarios="1"/>
  <protectedRanges>
    <protectedRange sqref="A1:B6" name="Informace"/>
    <protectedRange sqref="A7:A57" name="Jm?na"/>
    <protectedRange sqref="BC7:BC57" name="Uznan? z?pasy"/>
    <protectedRange sqref="BM7:BN57" name="Kritérium a pořadí"/>
    <protectedRange sqref="C10:E57 F13:H57 I16:K57 L19:N57 O22:Q57 R25:T57 U28:W57 X31:Z57 AA34:AC57 AD37:AF57 AG40:AI57 AJ43:AL57 AM46:AO57 AP49:AR57 AS52:AU57 AV55:AX57" name="V?sledky"/>
  </protectedRanges>
  <mergeCells count="250">
    <mergeCell ref="X1:Z5"/>
    <mergeCell ref="AA1:AC5"/>
    <mergeCell ref="AD1:AF5"/>
    <mergeCell ref="AG1:AI5"/>
    <mergeCell ref="A1:B1"/>
    <mergeCell ref="C1:E5"/>
    <mergeCell ref="BJ3:BL3"/>
    <mergeCell ref="A4:B4"/>
    <mergeCell ref="AJ1:AL5"/>
    <mergeCell ref="AM1:AO5"/>
    <mergeCell ref="AP1:AR5"/>
    <mergeCell ref="AS1:AU5"/>
    <mergeCell ref="AV1:AX5"/>
    <mergeCell ref="AY1:BA5"/>
    <mergeCell ref="R1:T5"/>
    <mergeCell ref="U1:W5"/>
    <mergeCell ref="F6:H6"/>
    <mergeCell ref="I6:K6"/>
    <mergeCell ref="BB1:BN1"/>
    <mergeCell ref="A2:B3"/>
    <mergeCell ref="BB2:BE3"/>
    <mergeCell ref="BF2:BF4"/>
    <mergeCell ref="BG2:BL2"/>
    <mergeCell ref="BM2:BM4"/>
    <mergeCell ref="BN2:BN4"/>
    <mergeCell ref="BG3:BI3"/>
    <mergeCell ref="AV6:AX6"/>
    <mergeCell ref="AY6:BA6"/>
    <mergeCell ref="A7:A9"/>
    <mergeCell ref="B7:B9"/>
    <mergeCell ref="F1:H5"/>
    <mergeCell ref="I1:K5"/>
    <mergeCell ref="L1:N5"/>
    <mergeCell ref="O1:Q5"/>
    <mergeCell ref="A5:B6"/>
    <mergeCell ref="C6:E6"/>
    <mergeCell ref="L6:N6"/>
    <mergeCell ref="O6:Q6"/>
    <mergeCell ref="R6:T6"/>
    <mergeCell ref="U6:W6"/>
    <mergeCell ref="X6:Z6"/>
    <mergeCell ref="AA6:AC6"/>
    <mergeCell ref="BF13:BF15"/>
    <mergeCell ref="BH13:BH15"/>
    <mergeCell ref="BB7:BB9"/>
    <mergeCell ref="BC7:BC9"/>
    <mergeCell ref="AD6:AF6"/>
    <mergeCell ref="AG6:AI6"/>
    <mergeCell ref="AJ6:AL6"/>
    <mergeCell ref="AM6:AO6"/>
    <mergeCell ref="AP6:AR6"/>
    <mergeCell ref="AS6:AU6"/>
    <mergeCell ref="BD7:BD9"/>
    <mergeCell ref="BE7:BE9"/>
    <mergeCell ref="BF7:BF9"/>
    <mergeCell ref="BH7:BH9"/>
    <mergeCell ref="BI7:BI9"/>
    <mergeCell ref="BK7:BK9"/>
    <mergeCell ref="BL7:BL9"/>
    <mergeCell ref="BN7:BN9"/>
    <mergeCell ref="A10:A12"/>
    <mergeCell ref="B10:B12"/>
    <mergeCell ref="BB10:BB12"/>
    <mergeCell ref="BC10:BC12"/>
    <mergeCell ref="BD10:BD12"/>
    <mergeCell ref="BE10:BE12"/>
    <mergeCell ref="BF10:BF12"/>
    <mergeCell ref="BH10:BH12"/>
    <mergeCell ref="A13:A15"/>
    <mergeCell ref="B13:B15"/>
    <mergeCell ref="BB13:BB15"/>
    <mergeCell ref="BC13:BC15"/>
    <mergeCell ref="BD13:BD15"/>
    <mergeCell ref="BE13:BE15"/>
    <mergeCell ref="BI10:BI12"/>
    <mergeCell ref="BK10:BK12"/>
    <mergeCell ref="BL10:BL12"/>
    <mergeCell ref="BN10:BN12"/>
    <mergeCell ref="BF16:BF18"/>
    <mergeCell ref="BH16:BH18"/>
    <mergeCell ref="BI16:BI18"/>
    <mergeCell ref="BK16:BK18"/>
    <mergeCell ref="BL16:BL18"/>
    <mergeCell ref="BN16:BN18"/>
    <mergeCell ref="BH19:BH21"/>
    <mergeCell ref="BI19:BI21"/>
    <mergeCell ref="BI13:BI15"/>
    <mergeCell ref="BK13:BK15"/>
    <mergeCell ref="BL13:BL15"/>
    <mergeCell ref="BN13:BN15"/>
    <mergeCell ref="A16:A18"/>
    <mergeCell ref="B16:B18"/>
    <mergeCell ref="BB16:BB18"/>
    <mergeCell ref="BC16:BC18"/>
    <mergeCell ref="BD16:BD18"/>
    <mergeCell ref="BE16:BE18"/>
    <mergeCell ref="BK19:BK21"/>
    <mergeCell ref="BL19:BL21"/>
    <mergeCell ref="BN19:BN21"/>
    <mergeCell ref="A19:A21"/>
    <mergeCell ref="B19:B21"/>
    <mergeCell ref="BB19:BB21"/>
    <mergeCell ref="BC19:BC21"/>
    <mergeCell ref="BD19:BD21"/>
    <mergeCell ref="BE19:BE21"/>
    <mergeCell ref="BF19:BF21"/>
    <mergeCell ref="A22:A24"/>
    <mergeCell ref="B22:B24"/>
    <mergeCell ref="BB22:BB24"/>
    <mergeCell ref="BC22:BC24"/>
    <mergeCell ref="BD22:BD24"/>
    <mergeCell ref="BE22:BE24"/>
    <mergeCell ref="BF22:BF24"/>
    <mergeCell ref="BH22:BH24"/>
    <mergeCell ref="BI22:BI24"/>
    <mergeCell ref="BK22:BK24"/>
    <mergeCell ref="BL22:BL24"/>
    <mergeCell ref="BN22:BN24"/>
    <mergeCell ref="A25:A27"/>
    <mergeCell ref="B25:B27"/>
    <mergeCell ref="BB25:BB27"/>
    <mergeCell ref="BC25:BC27"/>
    <mergeCell ref="BD25:BD27"/>
    <mergeCell ref="BE25:BE27"/>
    <mergeCell ref="BF25:BF27"/>
    <mergeCell ref="BH25:BH27"/>
    <mergeCell ref="BI25:BI27"/>
    <mergeCell ref="BK25:BK27"/>
    <mergeCell ref="BL25:BL27"/>
    <mergeCell ref="BN25:BN27"/>
    <mergeCell ref="A28:A30"/>
    <mergeCell ref="B28:B30"/>
    <mergeCell ref="BB28:BB30"/>
    <mergeCell ref="BC28:BC30"/>
    <mergeCell ref="BD28:BD30"/>
    <mergeCell ref="BE28:BE30"/>
    <mergeCell ref="BF28:BF30"/>
    <mergeCell ref="BH28:BH30"/>
    <mergeCell ref="BI28:BI30"/>
    <mergeCell ref="BK28:BK30"/>
    <mergeCell ref="BL28:BL30"/>
    <mergeCell ref="BN28:BN30"/>
    <mergeCell ref="A31:A33"/>
    <mergeCell ref="B31:B33"/>
    <mergeCell ref="BB31:BB33"/>
    <mergeCell ref="BC31:BC33"/>
    <mergeCell ref="BD31:BD33"/>
    <mergeCell ref="BE31:BE33"/>
    <mergeCell ref="BF31:BF33"/>
    <mergeCell ref="BH31:BH33"/>
    <mergeCell ref="BI31:BI33"/>
    <mergeCell ref="BK31:BK33"/>
    <mergeCell ref="BL31:BL33"/>
    <mergeCell ref="BN31:BN33"/>
    <mergeCell ref="A34:A36"/>
    <mergeCell ref="B34:B36"/>
    <mergeCell ref="BB34:BB36"/>
    <mergeCell ref="BC34:BC36"/>
    <mergeCell ref="BD34:BD36"/>
    <mergeCell ref="BE34:BE36"/>
    <mergeCell ref="BF34:BF36"/>
    <mergeCell ref="BH34:BH36"/>
    <mergeCell ref="BI34:BI36"/>
    <mergeCell ref="BK34:BK36"/>
    <mergeCell ref="BL34:BL36"/>
    <mergeCell ref="BN34:BN36"/>
    <mergeCell ref="A37:A39"/>
    <mergeCell ref="B37:B39"/>
    <mergeCell ref="BB37:BB39"/>
    <mergeCell ref="BC37:BC39"/>
    <mergeCell ref="BD37:BD39"/>
    <mergeCell ref="BE37:BE39"/>
    <mergeCell ref="BF37:BF39"/>
    <mergeCell ref="BH37:BH39"/>
    <mergeCell ref="BI37:BI39"/>
    <mergeCell ref="BK37:BK39"/>
    <mergeCell ref="BL37:BL39"/>
    <mergeCell ref="BN37:BN39"/>
    <mergeCell ref="A40:A42"/>
    <mergeCell ref="B40:B42"/>
    <mergeCell ref="BB40:BB42"/>
    <mergeCell ref="BC40:BC42"/>
    <mergeCell ref="BD40:BD42"/>
    <mergeCell ref="BE40:BE42"/>
    <mergeCell ref="BF40:BF42"/>
    <mergeCell ref="BH40:BH42"/>
    <mergeCell ref="BI40:BI42"/>
    <mergeCell ref="BK40:BK42"/>
    <mergeCell ref="BL40:BL42"/>
    <mergeCell ref="BN40:BN42"/>
    <mergeCell ref="A43:A45"/>
    <mergeCell ref="B43:B45"/>
    <mergeCell ref="BB43:BB45"/>
    <mergeCell ref="BC43:BC45"/>
    <mergeCell ref="BD43:BD45"/>
    <mergeCell ref="BE43:BE45"/>
    <mergeCell ref="BF43:BF45"/>
    <mergeCell ref="BH43:BH45"/>
    <mergeCell ref="BI43:BI45"/>
    <mergeCell ref="BK43:BK45"/>
    <mergeCell ref="BL43:BL45"/>
    <mergeCell ref="BN43:BN45"/>
    <mergeCell ref="A46:A48"/>
    <mergeCell ref="B46:B48"/>
    <mergeCell ref="BB46:BB48"/>
    <mergeCell ref="BC46:BC48"/>
    <mergeCell ref="BD46:BD48"/>
    <mergeCell ref="BE46:BE48"/>
    <mergeCell ref="BF46:BF48"/>
    <mergeCell ref="BH46:BH48"/>
    <mergeCell ref="BI46:BI48"/>
    <mergeCell ref="BK46:BK48"/>
    <mergeCell ref="BL46:BL48"/>
    <mergeCell ref="BN46:BN48"/>
    <mergeCell ref="A49:A51"/>
    <mergeCell ref="B49:B51"/>
    <mergeCell ref="BB49:BB51"/>
    <mergeCell ref="BC49:BC51"/>
    <mergeCell ref="BD49:BD51"/>
    <mergeCell ref="BE49:BE51"/>
    <mergeCell ref="BF49:BF51"/>
    <mergeCell ref="BH49:BH51"/>
    <mergeCell ref="BI49:BI51"/>
    <mergeCell ref="BK49:BK51"/>
    <mergeCell ref="BL49:BL51"/>
    <mergeCell ref="BN49:BN51"/>
    <mergeCell ref="A52:A54"/>
    <mergeCell ref="B52:B54"/>
    <mergeCell ref="BB52:BB54"/>
    <mergeCell ref="BC52:BC54"/>
    <mergeCell ref="BD52:BD54"/>
    <mergeCell ref="BE52:BE54"/>
    <mergeCell ref="BF52:BF54"/>
    <mergeCell ref="BH52:BH54"/>
    <mergeCell ref="BI52:BI54"/>
    <mergeCell ref="BK52:BK54"/>
    <mergeCell ref="BL52:BL54"/>
    <mergeCell ref="BN52:BN54"/>
    <mergeCell ref="A55:A57"/>
    <mergeCell ref="B55:B57"/>
    <mergeCell ref="BB55:BB57"/>
    <mergeCell ref="BC55:BC57"/>
    <mergeCell ref="BD55:BD57"/>
    <mergeCell ref="BE55:BE57"/>
    <mergeCell ref="BF55:BF57"/>
    <mergeCell ref="BH55:BH57"/>
    <mergeCell ref="BI55:BI57"/>
    <mergeCell ref="BK55:BK57"/>
    <mergeCell ref="BL55:BL57"/>
    <mergeCell ref="BN55:BN57"/>
  </mergeCells>
  <printOptions horizontalCentered="1"/>
  <pageMargins left="0.1968503937007874" right="0.1968503937007874" top="0.3937007874015748" bottom="0.3937007874015748" header="0.31496062992125984" footer="0.31496062992125984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Burcak</dc:creator>
  <cp:keywords/>
  <dc:description/>
  <cp:lastModifiedBy>user</cp:lastModifiedBy>
  <cp:lastPrinted>2020-05-29T12:28:30Z</cp:lastPrinted>
  <dcterms:created xsi:type="dcterms:W3CDTF">2015-05-31T08:35:10Z</dcterms:created>
  <dcterms:modified xsi:type="dcterms:W3CDTF">2020-08-30T06:58:23Z</dcterms:modified>
  <cp:category/>
  <cp:version/>
  <cp:contentType/>
  <cp:contentStatus/>
</cp:coreProperties>
</file>